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670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<sst xmlns="http://schemas.openxmlformats.org/spreadsheetml/2006/main" count="569" uniqueCount="65">
  <si>
    <t>Player Character</t>
  </si>
  <si>
    <t>Total Local</t>
  </si>
  <si>
    <t>Name</t>
  </si>
  <si>
    <t>Level</t>
  </si>
  <si>
    <t>Charisma</t>
  </si>
  <si>
    <t>Base Reputation</t>
  </si>
  <si>
    <t>Reputation</t>
  </si>
  <si>
    <t>Local News</t>
  </si>
  <si>
    <t xml:space="preserve">Yes </t>
  </si>
  <si>
    <t>Yes</t>
  </si>
  <si>
    <t>Favored Race</t>
  </si>
  <si>
    <t>Succesful local adventure</t>
  </si>
  <si>
    <t>Befriended with Favored Race</t>
  </si>
  <si>
    <t>More Succesful local adventures</t>
  </si>
  <si>
    <t>Opposed Race</t>
  </si>
  <si>
    <t>Local Native</t>
  </si>
  <si>
    <t>Befriended with Opposed Race</t>
  </si>
  <si>
    <t>Ballad made of character</t>
  </si>
  <si>
    <t>Family/Beloved</t>
  </si>
  <si>
    <t>Rival/Opponent/Competition</t>
  </si>
  <si>
    <t>Involved</t>
  </si>
  <si>
    <t>Suspect</t>
  </si>
  <si>
    <t>Giver of;…</t>
  </si>
  <si>
    <t>Reputed</t>
  </si>
  <si>
    <t>Caught</t>
  </si>
  <si>
    <t>Once</t>
  </si>
  <si>
    <t>Caught + Escaped</t>
  </si>
  <si>
    <t>Twice</t>
  </si>
  <si>
    <t>Assault, Threat, Many accidents</t>
  </si>
  <si>
    <t>Regular</t>
  </si>
  <si>
    <t>Theft, Robbery, Pillaging</t>
  </si>
  <si>
    <t>Too Often</t>
  </si>
  <si>
    <t>Dangerous Magic, Accidental Deaths</t>
  </si>
  <si>
    <t>Murder, Rape, Desecration</t>
  </si>
  <si>
    <t>Treason</t>
  </si>
  <si>
    <t>Bad act against Faith</t>
  </si>
  <si>
    <t>Gift, Good Magic</t>
  </si>
  <si>
    <t>Good Act against Faith</t>
  </si>
  <si>
    <t>Healing</t>
  </si>
  <si>
    <t>Ressurection</t>
  </si>
  <si>
    <t>Reaction NPC on Reputation PC</t>
  </si>
  <si>
    <t>Reaction Roll Positive</t>
  </si>
  <si>
    <t>Reaction Roll Negative</t>
  </si>
  <si>
    <t>If NPC rolls 1d100 01-05 on Local reputation he knows PC's reputation well.</t>
  </si>
  <si>
    <t>If NPC rolls 1d100  Lower than Local reputation he knows PC's reputation</t>
  </si>
  <si>
    <t>If NPC rolls 1d100  Higher than Local reputation he doesn't knows PC's reputation</t>
  </si>
  <si>
    <t>DM; roll 1d100 before rolling reaction roll as normal</t>
  </si>
  <si>
    <t>if friend</t>
  </si>
  <si>
    <t>if foe</t>
  </si>
  <si>
    <t>DM on PC; Add name and level (N)PC, add given yellow number in the blank area is this is correct, or add 0</t>
  </si>
  <si>
    <t>Racial/Relational Situation</t>
  </si>
  <si>
    <t>Surrendered or Coward act</t>
  </si>
  <si>
    <t>Good deeds done;</t>
  </si>
  <si>
    <t>Bad deeds done;…</t>
  </si>
  <si>
    <t>Has slaves, or involved in Slavery</t>
  </si>
  <si>
    <t>Add times Raised From the Dead</t>
  </si>
  <si>
    <t>Add times had Immortal contact</t>
  </si>
  <si>
    <t>Advice, Protection, Support</t>
  </si>
  <si>
    <t>DM add number this happened.</t>
  </si>
  <si>
    <t>Insults, Lies, Misusing Hospitality</t>
  </si>
  <si>
    <t>Work Help</t>
  </si>
  <si>
    <t>Giving vermin/disease</t>
  </si>
  <si>
    <t>Wanton destruction</t>
  </si>
  <si>
    <t>Automatic PC Reputation generator</t>
  </si>
  <si>
    <t>Robin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</si>
</sst>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b/>
      <sz val="10"/>
      <color indexed="10"/>
      <name val="Arial Black"/>
      <family val="2"/>
    </font>
    <font>
      <sz val="18"/>
      <color indexed="10"/>
      <name val="Arial Black"/>
      <family val="2"/>
    </font>
    <font>
      <sz val="10"/>
      <color indexed="55"/>
      <name val="Arial"/>
      <family val="0"/>
    </font>
    <font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6" fillId="4" borderId="6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5" fillId="2" borderId="18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5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75" zoomScaleNormal="75" workbookViewId="0" topLeftCell="A1">
      <selection activeCell="O7" activeCellId="4" sqref="H40:I40 A40:B40 A7:B7 H7:I7 O7:P7"/>
    </sheetView>
  </sheetViews>
  <sheetFormatPr defaultColWidth="9.140625" defaultRowHeight="12.75"/>
  <cols>
    <col min="1" max="1" width="30.57421875" style="0" bestFit="1" customWidth="1"/>
    <col min="2" max="2" width="10.00390625" style="0" bestFit="1" customWidth="1"/>
    <col min="3" max="3" width="7.421875" style="0" bestFit="1" customWidth="1"/>
    <col min="4" max="4" width="34.8515625" style="0" bestFit="1" customWidth="1"/>
    <col min="5" max="5" width="20.57421875" style="0" bestFit="1" customWidth="1"/>
    <col min="6" max="6" width="21.421875" style="0" bestFit="1" customWidth="1"/>
    <col min="7" max="7" width="5.28125" style="0" customWidth="1"/>
    <col min="8" max="8" width="30.57421875" style="0" bestFit="1" customWidth="1"/>
    <col min="9" max="9" width="10.00390625" style="0" bestFit="1" customWidth="1"/>
    <col min="10" max="10" width="7.421875" style="0" bestFit="1" customWidth="1"/>
    <col min="11" max="11" width="34.8515625" style="0" bestFit="1" customWidth="1"/>
    <col min="12" max="12" width="20.57421875" style="0" bestFit="1" customWidth="1"/>
    <col min="13" max="13" width="21.421875" style="0" bestFit="1" customWidth="1"/>
    <col min="14" max="14" width="5.421875" style="0" customWidth="1"/>
    <col min="15" max="15" width="30.57421875" style="0" bestFit="1" customWidth="1"/>
    <col min="16" max="16" width="10.00390625" style="0" bestFit="1" customWidth="1"/>
    <col min="17" max="17" width="7.421875" style="0" bestFit="1" customWidth="1"/>
    <col min="18" max="18" width="34.8515625" style="0" bestFit="1" customWidth="1"/>
    <col min="19" max="19" width="20.57421875" style="0" bestFit="1" customWidth="1"/>
    <col min="20" max="20" width="21.421875" style="0" bestFit="1" customWidth="1"/>
    <col min="21" max="21" width="3.7109375" style="0" customWidth="1"/>
  </cols>
  <sheetData>
    <row r="1" spans="1:21" ht="12.75">
      <c r="A1" s="73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99"/>
    </row>
    <row r="2" spans="1:21" ht="13.5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100"/>
    </row>
    <row r="3" spans="1:21" ht="13.5" thickBot="1">
      <c r="A3" s="96" t="s">
        <v>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100"/>
    </row>
    <row r="4" spans="1:21" s="18" customFormat="1" ht="13.5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101"/>
    </row>
    <row r="5" spans="1:21" ht="15">
      <c r="A5" s="79" t="s">
        <v>0</v>
      </c>
      <c r="B5" s="80"/>
      <c r="C5" s="80"/>
      <c r="D5" s="80"/>
      <c r="E5" s="81"/>
      <c r="F5" s="47" t="s">
        <v>1</v>
      </c>
      <c r="G5" s="14"/>
      <c r="H5" s="79" t="s">
        <v>0</v>
      </c>
      <c r="I5" s="80"/>
      <c r="J5" s="80"/>
      <c r="K5" s="80"/>
      <c r="L5" s="81"/>
      <c r="M5" s="47" t="s">
        <v>1</v>
      </c>
      <c r="N5" s="102"/>
      <c r="O5" s="79" t="s">
        <v>0</v>
      </c>
      <c r="P5" s="80"/>
      <c r="Q5" s="80"/>
      <c r="R5" s="80"/>
      <c r="S5" s="81"/>
      <c r="T5" s="47" t="s">
        <v>1</v>
      </c>
      <c r="U5" s="100"/>
    </row>
    <row r="6" spans="1:21" ht="15">
      <c r="A6" s="82" t="s">
        <v>2</v>
      </c>
      <c r="B6" s="83"/>
      <c r="C6" s="50" t="s">
        <v>3</v>
      </c>
      <c r="D6" s="50" t="s">
        <v>4</v>
      </c>
      <c r="E6" s="51" t="s">
        <v>5</v>
      </c>
      <c r="F6" s="48" t="s">
        <v>6</v>
      </c>
      <c r="G6" s="14"/>
      <c r="H6" s="82" t="s">
        <v>2</v>
      </c>
      <c r="I6" s="83"/>
      <c r="J6" s="50" t="s">
        <v>3</v>
      </c>
      <c r="K6" s="50" t="s">
        <v>4</v>
      </c>
      <c r="L6" s="51" t="s">
        <v>5</v>
      </c>
      <c r="M6" s="48" t="s">
        <v>6</v>
      </c>
      <c r="N6" s="102"/>
      <c r="O6" s="82" t="s">
        <v>2</v>
      </c>
      <c r="P6" s="83"/>
      <c r="Q6" s="50" t="s">
        <v>3</v>
      </c>
      <c r="R6" s="50" t="s">
        <v>4</v>
      </c>
      <c r="S6" s="51" t="s">
        <v>5</v>
      </c>
      <c r="T6" s="48" t="s">
        <v>6</v>
      </c>
      <c r="U6" s="100"/>
    </row>
    <row r="7" spans="1:21" ht="27.75" thickBot="1">
      <c r="A7" s="84"/>
      <c r="B7" s="85"/>
      <c r="C7" s="1">
        <v>0</v>
      </c>
      <c r="D7" s="1">
        <v>0</v>
      </c>
      <c r="E7" s="2">
        <f>(C7*2)+D7</f>
        <v>0</v>
      </c>
      <c r="F7" s="49">
        <f>E7+C31+F31+C16+F16</f>
        <v>0</v>
      </c>
      <c r="G7" s="14"/>
      <c r="H7" s="84"/>
      <c r="I7" s="85"/>
      <c r="J7" s="1">
        <v>0</v>
      </c>
      <c r="K7" s="1">
        <v>0</v>
      </c>
      <c r="L7" s="2">
        <f>(J7*2)+K7</f>
        <v>0</v>
      </c>
      <c r="M7" s="49">
        <f>L7+J31+M31+J16+M16</f>
        <v>0</v>
      </c>
      <c r="N7" s="102"/>
      <c r="O7" s="84"/>
      <c r="P7" s="85"/>
      <c r="Q7" s="1">
        <v>0</v>
      </c>
      <c r="R7" s="1">
        <v>0</v>
      </c>
      <c r="S7" s="2">
        <f>(Q7*2)+R7</f>
        <v>0</v>
      </c>
      <c r="T7" s="49">
        <f>S7+Q31+T31+Q16+T16</f>
        <v>0</v>
      </c>
      <c r="U7" s="100"/>
    </row>
    <row r="8" spans="1:21" ht="12.75">
      <c r="A8" s="86" t="s">
        <v>50</v>
      </c>
      <c r="B8" s="55" t="s">
        <v>8</v>
      </c>
      <c r="C8" s="57">
        <v>1</v>
      </c>
      <c r="D8" s="88" t="s">
        <v>7</v>
      </c>
      <c r="E8" s="59" t="s">
        <v>9</v>
      </c>
      <c r="F8" s="59">
        <v>1</v>
      </c>
      <c r="G8" s="14"/>
      <c r="H8" s="86" t="s">
        <v>50</v>
      </c>
      <c r="I8" s="55" t="s">
        <v>8</v>
      </c>
      <c r="J8" s="57">
        <v>1</v>
      </c>
      <c r="K8" s="88" t="s">
        <v>7</v>
      </c>
      <c r="L8" s="59" t="s">
        <v>9</v>
      </c>
      <c r="M8" s="59">
        <v>1</v>
      </c>
      <c r="N8" s="102"/>
      <c r="O8" s="86" t="s">
        <v>50</v>
      </c>
      <c r="P8" s="55" t="s">
        <v>8</v>
      </c>
      <c r="Q8" s="57">
        <v>1</v>
      </c>
      <c r="R8" s="88" t="s">
        <v>7</v>
      </c>
      <c r="S8" s="59" t="s">
        <v>9</v>
      </c>
      <c r="T8" s="59">
        <v>1</v>
      </c>
      <c r="U8" s="100"/>
    </row>
    <row r="9" spans="1:21" ht="13.5" thickBot="1">
      <c r="A9" s="87"/>
      <c r="B9" s="56"/>
      <c r="C9" s="58"/>
      <c r="D9" s="89"/>
      <c r="E9" s="60"/>
      <c r="F9" s="60"/>
      <c r="G9" s="14"/>
      <c r="H9" s="87"/>
      <c r="I9" s="56"/>
      <c r="J9" s="58"/>
      <c r="K9" s="89"/>
      <c r="L9" s="60"/>
      <c r="M9" s="60"/>
      <c r="N9" s="102"/>
      <c r="O9" s="87"/>
      <c r="P9" s="56"/>
      <c r="Q9" s="58"/>
      <c r="R9" s="89"/>
      <c r="S9" s="60"/>
      <c r="T9" s="60"/>
      <c r="U9" s="100"/>
    </row>
    <row r="10" spans="1:21" ht="12.75">
      <c r="A10" s="43" t="s">
        <v>10</v>
      </c>
      <c r="B10" s="4"/>
      <c r="C10" s="5">
        <f>IF(B10=1,2,0)</f>
        <v>0</v>
      </c>
      <c r="D10" s="42" t="s">
        <v>11</v>
      </c>
      <c r="E10" s="103"/>
      <c r="F10" s="6">
        <f>IF(E10=1,10,0)</f>
        <v>0</v>
      </c>
      <c r="G10" s="14"/>
      <c r="H10" s="43" t="s">
        <v>10</v>
      </c>
      <c r="I10" s="4"/>
      <c r="J10" s="5">
        <f>IF(I10=1,2,0)</f>
        <v>0</v>
      </c>
      <c r="K10" s="42" t="s">
        <v>11</v>
      </c>
      <c r="L10" s="103"/>
      <c r="M10" s="6">
        <f>IF(L10=1,10,0)</f>
        <v>0</v>
      </c>
      <c r="N10" s="102"/>
      <c r="O10" s="43" t="s">
        <v>10</v>
      </c>
      <c r="P10" s="4"/>
      <c r="Q10" s="5">
        <f>IF(P10=1,2,0)</f>
        <v>0</v>
      </c>
      <c r="R10" s="42" t="s">
        <v>11</v>
      </c>
      <c r="S10" s="103"/>
      <c r="T10" s="6">
        <f>IF(S10=1,10,0)</f>
        <v>0</v>
      </c>
      <c r="U10" s="100"/>
    </row>
    <row r="11" spans="1:21" ht="12.75">
      <c r="A11" s="43" t="s">
        <v>12</v>
      </c>
      <c r="B11" s="4"/>
      <c r="C11" s="5">
        <f>IF(B11=1,1,0)</f>
        <v>0</v>
      </c>
      <c r="D11" s="42" t="s">
        <v>13</v>
      </c>
      <c r="E11" s="103"/>
      <c r="F11" s="6">
        <f>IF(E11=1,20,0)</f>
        <v>0</v>
      </c>
      <c r="G11" s="14"/>
      <c r="H11" s="43" t="s">
        <v>12</v>
      </c>
      <c r="I11" s="4"/>
      <c r="J11" s="5">
        <f>IF(I11=1,1,0)</f>
        <v>0</v>
      </c>
      <c r="K11" s="42" t="s">
        <v>13</v>
      </c>
      <c r="L11" s="103"/>
      <c r="M11" s="6">
        <f>IF(L11=1,20,0)</f>
        <v>0</v>
      </c>
      <c r="N11" s="102"/>
      <c r="O11" s="43" t="s">
        <v>12</v>
      </c>
      <c r="P11" s="4"/>
      <c r="Q11" s="5">
        <f>IF(P11=1,1,0)</f>
        <v>0</v>
      </c>
      <c r="R11" s="42" t="s">
        <v>13</v>
      </c>
      <c r="S11" s="103"/>
      <c r="T11" s="6">
        <f>IF(S11=1,20,0)</f>
        <v>0</v>
      </c>
      <c r="U11" s="100"/>
    </row>
    <row r="12" spans="1:21" ht="12.75">
      <c r="A12" s="39" t="s">
        <v>14</v>
      </c>
      <c r="B12" s="4"/>
      <c r="C12" s="5">
        <f>IF(B12=1,-5,0)</f>
        <v>0</v>
      </c>
      <c r="D12" s="45" t="s">
        <v>51</v>
      </c>
      <c r="E12" s="103"/>
      <c r="F12" s="6">
        <f>IF(E12=1,-10,0)</f>
        <v>0</v>
      </c>
      <c r="G12" s="14"/>
      <c r="H12" s="39" t="s">
        <v>14</v>
      </c>
      <c r="I12" s="4"/>
      <c r="J12" s="5">
        <f>IF(I12=1,-5,0)</f>
        <v>0</v>
      </c>
      <c r="K12" s="45" t="s">
        <v>51</v>
      </c>
      <c r="L12" s="103"/>
      <c r="M12" s="6">
        <f>IF(L12=1,-10,0)</f>
        <v>0</v>
      </c>
      <c r="N12" s="102"/>
      <c r="O12" s="39" t="s">
        <v>14</v>
      </c>
      <c r="P12" s="4"/>
      <c r="Q12" s="5">
        <f>IF(P12=1,-5,0)</f>
        <v>0</v>
      </c>
      <c r="R12" s="45" t="s">
        <v>51</v>
      </c>
      <c r="S12" s="103"/>
      <c r="T12" s="6">
        <f>IF(S12=1,-10,0)</f>
        <v>0</v>
      </c>
      <c r="U12" s="100"/>
    </row>
    <row r="13" spans="1:21" ht="12.75">
      <c r="A13" s="39" t="s">
        <v>16</v>
      </c>
      <c r="B13" s="4"/>
      <c r="C13" s="5">
        <f>IF(B13=1,-2,0)</f>
        <v>0</v>
      </c>
      <c r="D13" s="45" t="s">
        <v>54</v>
      </c>
      <c r="E13" s="103"/>
      <c r="F13" s="6">
        <f>IF(E13=1,-25,0)</f>
        <v>0</v>
      </c>
      <c r="G13" s="14"/>
      <c r="H13" s="39" t="s">
        <v>16</v>
      </c>
      <c r="I13" s="4"/>
      <c r="J13" s="5">
        <f>IF(I13=1,-2,0)</f>
        <v>0</v>
      </c>
      <c r="K13" s="45" t="s">
        <v>54</v>
      </c>
      <c r="L13" s="103"/>
      <c r="M13" s="6">
        <f>IF(L13=1,-25,0)</f>
        <v>0</v>
      </c>
      <c r="N13" s="102"/>
      <c r="O13" s="39" t="s">
        <v>16</v>
      </c>
      <c r="P13" s="4"/>
      <c r="Q13" s="5">
        <f>IF(P13=1,-2,0)</f>
        <v>0</v>
      </c>
      <c r="R13" s="45" t="s">
        <v>54</v>
      </c>
      <c r="S13" s="103"/>
      <c r="T13" s="6">
        <f>IF(S13=1,-25,0)</f>
        <v>0</v>
      </c>
      <c r="U13" s="100"/>
    </row>
    <row r="14" spans="1:21" ht="12.75">
      <c r="A14" s="43" t="s">
        <v>18</v>
      </c>
      <c r="B14" s="4"/>
      <c r="C14" s="5">
        <f>IF(B14=1,2,0)</f>
        <v>0</v>
      </c>
      <c r="D14" s="42" t="s">
        <v>15</v>
      </c>
      <c r="E14" s="103"/>
      <c r="F14" s="6">
        <f>IF(E14=1,18,0)</f>
        <v>0</v>
      </c>
      <c r="G14" s="9"/>
      <c r="H14" s="43" t="s">
        <v>18</v>
      </c>
      <c r="I14" s="4"/>
      <c r="J14" s="5">
        <f>IF(I14=1,2,0)</f>
        <v>0</v>
      </c>
      <c r="K14" s="42" t="s">
        <v>15</v>
      </c>
      <c r="L14" s="103"/>
      <c r="M14" s="6">
        <f>IF(L14=1,18,0)</f>
        <v>0</v>
      </c>
      <c r="N14" s="102"/>
      <c r="O14" s="43" t="s">
        <v>18</v>
      </c>
      <c r="P14" s="4"/>
      <c r="Q14" s="5">
        <f>IF(P14=1,2,0)</f>
        <v>0</v>
      </c>
      <c r="R14" s="42" t="s">
        <v>15</v>
      </c>
      <c r="S14" s="103"/>
      <c r="T14" s="6">
        <f>IF(S14=1,18,0)</f>
        <v>0</v>
      </c>
      <c r="U14" s="100"/>
    </row>
    <row r="15" spans="1:21" ht="13.5" thickBot="1">
      <c r="A15" s="44" t="s">
        <v>19</v>
      </c>
      <c r="B15" s="10"/>
      <c r="C15" s="11">
        <f>IF(B15=1,-5,0)</f>
        <v>0</v>
      </c>
      <c r="D15" s="3" t="s">
        <v>17</v>
      </c>
      <c r="E15" s="103"/>
      <c r="F15" s="6">
        <f>IF(E15=1,30,0)</f>
        <v>0</v>
      </c>
      <c r="G15" s="14"/>
      <c r="H15" s="44" t="s">
        <v>19</v>
      </c>
      <c r="I15" s="10"/>
      <c r="J15" s="11">
        <f>IF(I15=1,-5,0)</f>
        <v>0</v>
      </c>
      <c r="K15" s="3" t="s">
        <v>17</v>
      </c>
      <c r="L15" s="103"/>
      <c r="M15" s="6">
        <f>IF(L15=1,30,0)</f>
        <v>0</v>
      </c>
      <c r="N15" s="102"/>
      <c r="O15" s="44" t="s">
        <v>19</v>
      </c>
      <c r="P15" s="10"/>
      <c r="Q15" s="11">
        <f>IF(P15=1,-5,0)</f>
        <v>0</v>
      </c>
      <c r="R15" s="3" t="s">
        <v>17</v>
      </c>
      <c r="S15" s="103"/>
      <c r="T15" s="6">
        <f>IF(S15=1,30,0)</f>
        <v>0</v>
      </c>
      <c r="U15" s="100"/>
    </row>
    <row r="16" spans="1:21" ht="13.5" thickBot="1">
      <c r="A16" s="12"/>
      <c r="B16" s="13"/>
      <c r="C16" s="8">
        <f>C10+C11+C12+C13+C14+C15</f>
        <v>0</v>
      </c>
      <c r="D16" s="7"/>
      <c r="E16" s="52" t="s">
        <v>64</v>
      </c>
      <c r="F16" s="36">
        <f>F10+F11+F12+F13+F14+F15</f>
        <v>0</v>
      </c>
      <c r="G16" s="14"/>
      <c r="H16" s="12"/>
      <c r="I16" s="13"/>
      <c r="J16" s="8">
        <f>J10+J11+J12+J13+J14+J15</f>
        <v>0</v>
      </c>
      <c r="K16" s="7"/>
      <c r="L16" s="52" t="s">
        <v>64</v>
      </c>
      <c r="M16" s="36">
        <f>M10+M11+M12+M13+M14+M15</f>
        <v>0</v>
      </c>
      <c r="N16" s="102"/>
      <c r="O16" s="12"/>
      <c r="P16" s="13"/>
      <c r="Q16" s="8">
        <f>Q10+Q11+Q12+Q13+Q14+Q15</f>
        <v>0</v>
      </c>
      <c r="R16" s="7"/>
      <c r="S16" s="52" t="s">
        <v>64</v>
      </c>
      <c r="T16" s="36">
        <f>T10+T11+T12+T13+T14+T15</f>
        <v>0</v>
      </c>
      <c r="U16" s="100"/>
    </row>
    <row r="17" spans="1:21" ht="12.75">
      <c r="A17" s="86" t="s">
        <v>22</v>
      </c>
      <c r="B17" s="29" t="s">
        <v>23</v>
      </c>
      <c r="C17" s="28">
        <v>1</v>
      </c>
      <c r="D17" s="90" t="s">
        <v>53</v>
      </c>
      <c r="E17" s="29" t="s">
        <v>20</v>
      </c>
      <c r="F17" s="28">
        <v>1</v>
      </c>
      <c r="G17" s="14"/>
      <c r="H17" s="86" t="s">
        <v>22</v>
      </c>
      <c r="I17" s="29" t="s">
        <v>23</v>
      </c>
      <c r="J17" s="28">
        <v>1</v>
      </c>
      <c r="K17" s="90" t="s">
        <v>53</v>
      </c>
      <c r="L17" s="29" t="s">
        <v>20</v>
      </c>
      <c r="M17" s="28">
        <v>1</v>
      </c>
      <c r="N17" s="102"/>
      <c r="O17" s="86" t="s">
        <v>22</v>
      </c>
      <c r="P17" s="29" t="s">
        <v>23</v>
      </c>
      <c r="Q17" s="28">
        <v>1</v>
      </c>
      <c r="R17" s="90" t="s">
        <v>53</v>
      </c>
      <c r="S17" s="29" t="s">
        <v>20</v>
      </c>
      <c r="T17" s="28">
        <v>1</v>
      </c>
      <c r="U17" s="100"/>
    </row>
    <row r="18" spans="1:21" ht="12.75">
      <c r="A18" s="93"/>
      <c r="B18" s="30" t="s">
        <v>25</v>
      </c>
      <c r="C18" s="31">
        <v>2</v>
      </c>
      <c r="D18" s="91"/>
      <c r="E18" s="30" t="s">
        <v>21</v>
      </c>
      <c r="F18" s="31">
        <v>2</v>
      </c>
      <c r="G18" s="14"/>
      <c r="H18" s="93"/>
      <c r="I18" s="30" t="s">
        <v>25</v>
      </c>
      <c r="J18" s="31">
        <v>2</v>
      </c>
      <c r="K18" s="91"/>
      <c r="L18" s="30" t="s">
        <v>21</v>
      </c>
      <c r="M18" s="31">
        <v>2</v>
      </c>
      <c r="N18" s="102"/>
      <c r="O18" s="93"/>
      <c r="P18" s="30" t="s">
        <v>25</v>
      </c>
      <c r="Q18" s="31">
        <v>2</v>
      </c>
      <c r="R18" s="91"/>
      <c r="S18" s="30" t="s">
        <v>21</v>
      </c>
      <c r="T18" s="31">
        <v>2</v>
      </c>
      <c r="U18" s="100"/>
    </row>
    <row r="19" spans="1:21" ht="12.75">
      <c r="A19" s="93"/>
      <c r="B19" s="30" t="s">
        <v>27</v>
      </c>
      <c r="C19" s="31">
        <v>3</v>
      </c>
      <c r="D19" s="91"/>
      <c r="E19" s="30" t="s">
        <v>24</v>
      </c>
      <c r="F19" s="31">
        <v>3</v>
      </c>
      <c r="G19" s="14"/>
      <c r="H19" s="93"/>
      <c r="I19" s="30" t="s">
        <v>27</v>
      </c>
      <c r="J19" s="31">
        <v>3</v>
      </c>
      <c r="K19" s="91"/>
      <c r="L19" s="30" t="s">
        <v>24</v>
      </c>
      <c r="M19" s="31">
        <v>3</v>
      </c>
      <c r="N19" s="102"/>
      <c r="O19" s="93"/>
      <c r="P19" s="30" t="s">
        <v>27</v>
      </c>
      <c r="Q19" s="31">
        <v>3</v>
      </c>
      <c r="R19" s="91"/>
      <c r="S19" s="30" t="s">
        <v>24</v>
      </c>
      <c r="T19" s="31">
        <v>3</v>
      </c>
      <c r="U19" s="100"/>
    </row>
    <row r="20" spans="1:21" ht="13.5" thickBot="1">
      <c r="A20" s="93"/>
      <c r="B20" s="30" t="s">
        <v>29</v>
      </c>
      <c r="C20" s="31">
        <v>4</v>
      </c>
      <c r="D20" s="92"/>
      <c r="E20" s="38" t="s">
        <v>26</v>
      </c>
      <c r="F20" s="37">
        <v>4</v>
      </c>
      <c r="G20" s="14"/>
      <c r="H20" s="93"/>
      <c r="I20" s="30" t="s">
        <v>29</v>
      </c>
      <c r="J20" s="31">
        <v>4</v>
      </c>
      <c r="K20" s="92"/>
      <c r="L20" s="38" t="s">
        <v>26</v>
      </c>
      <c r="M20" s="37">
        <v>4</v>
      </c>
      <c r="N20" s="102"/>
      <c r="O20" s="93"/>
      <c r="P20" s="30" t="s">
        <v>29</v>
      </c>
      <c r="Q20" s="31">
        <v>4</v>
      </c>
      <c r="R20" s="92"/>
      <c r="S20" s="38" t="s">
        <v>26</v>
      </c>
      <c r="T20" s="37">
        <v>4</v>
      </c>
      <c r="U20" s="100"/>
    </row>
    <row r="21" spans="1:21" ht="13.5" thickBot="1">
      <c r="A21" s="87"/>
      <c r="B21" s="38" t="s">
        <v>31</v>
      </c>
      <c r="C21" s="37">
        <v>5</v>
      </c>
      <c r="D21" s="39" t="s">
        <v>28</v>
      </c>
      <c r="E21" s="15"/>
      <c r="F21" s="5">
        <f>IF(E21=1,-1,IF(E21=2,-2,IF(E21=3,-4,IF(E21=4,-6,0))))</f>
        <v>0</v>
      </c>
      <c r="G21" s="14"/>
      <c r="H21" s="87"/>
      <c r="I21" s="38" t="s">
        <v>31</v>
      </c>
      <c r="J21" s="37">
        <v>5</v>
      </c>
      <c r="K21" s="39" t="s">
        <v>28</v>
      </c>
      <c r="L21" s="15"/>
      <c r="M21" s="5">
        <f>IF(L21=1,-1,IF(L21=2,-2,IF(L21=3,-4,IF(L21=4,-6,0))))</f>
        <v>0</v>
      </c>
      <c r="N21" s="102"/>
      <c r="O21" s="87"/>
      <c r="P21" s="38" t="s">
        <v>31</v>
      </c>
      <c r="Q21" s="37">
        <v>5</v>
      </c>
      <c r="R21" s="39" t="s">
        <v>28</v>
      </c>
      <c r="S21" s="15"/>
      <c r="T21" s="5">
        <f>IF(S21=1,-1,IF(S21=2,-2,IF(S21=3,-4,IF(S21=4,-6,0))))</f>
        <v>0</v>
      </c>
      <c r="U21" s="100"/>
    </row>
    <row r="22" spans="1:21" ht="12.75">
      <c r="A22" s="39" t="s">
        <v>59</v>
      </c>
      <c r="B22" s="15"/>
      <c r="C22" s="16">
        <f>IF(B22=1,0,IF(B22=2,-1,IF(B22=3,-2,IF(B22=4,-5,IF(B22&gt;=5,-10,0)))))</f>
        <v>0</v>
      </c>
      <c r="D22" s="39" t="s">
        <v>30</v>
      </c>
      <c r="E22" s="15"/>
      <c r="F22" s="5">
        <f>IF(E22=1,-1,IF(E22=2,-3,IF(E22=3,-6,IF(E22=4,-12,0))))</f>
        <v>0</v>
      </c>
      <c r="G22" s="14"/>
      <c r="H22" s="39" t="s">
        <v>59</v>
      </c>
      <c r="I22" s="15"/>
      <c r="J22" s="16">
        <f>IF(I22=1,0,IF(I22=2,-1,IF(I22=3,-2,IF(I22=4,-5,IF(I22&gt;=5,-10,0)))))</f>
        <v>0</v>
      </c>
      <c r="K22" s="39" t="s">
        <v>30</v>
      </c>
      <c r="L22" s="15"/>
      <c r="M22" s="5">
        <f>IF(L22=1,-1,IF(L22=2,-3,IF(L22=3,-6,IF(L22=4,-12,0))))</f>
        <v>0</v>
      </c>
      <c r="N22" s="102"/>
      <c r="O22" s="39" t="s">
        <v>59</v>
      </c>
      <c r="P22" s="15"/>
      <c r="Q22" s="16">
        <f>IF(P22=1,0,IF(P22=2,-1,IF(P22=3,-2,IF(P22=4,-5,IF(P22&gt;=5,-10,0)))))</f>
        <v>0</v>
      </c>
      <c r="R22" s="39" t="s">
        <v>30</v>
      </c>
      <c r="S22" s="15"/>
      <c r="T22" s="5">
        <f>IF(S22=1,-1,IF(S22=2,-3,IF(S22=3,-6,IF(S22=4,-12,0))))</f>
        <v>0</v>
      </c>
      <c r="U22" s="100"/>
    </row>
    <row r="23" spans="1:21" ht="12.75">
      <c r="A23" s="43" t="s">
        <v>57</v>
      </c>
      <c r="B23" s="15"/>
      <c r="C23" s="16">
        <f>IF(B23=1,1,IF(B23=2,2,IF(B23=3,4,IF(B23=4,8,IF(B23=5,12,0)))))</f>
        <v>0</v>
      </c>
      <c r="D23" s="39" t="s">
        <v>32</v>
      </c>
      <c r="E23" s="15"/>
      <c r="F23" s="5">
        <f>IF(E23=1,-1,IF(E23=2,-4,IF(E23=3,-8,IF(E23=4,-16,0))))</f>
        <v>0</v>
      </c>
      <c r="G23" s="14"/>
      <c r="H23" s="43" t="s">
        <v>57</v>
      </c>
      <c r="I23" s="15"/>
      <c r="J23" s="16">
        <f>IF(I23=1,1,IF(I23=2,2,IF(I23=3,4,IF(I23=4,8,IF(I23=5,12,0)))))</f>
        <v>0</v>
      </c>
      <c r="K23" s="39" t="s">
        <v>32</v>
      </c>
      <c r="L23" s="15"/>
      <c r="M23" s="5">
        <f>IF(L23=1,-1,IF(L23=2,-4,IF(L23=3,-8,IF(L23=4,-16,0))))</f>
        <v>0</v>
      </c>
      <c r="N23" s="102"/>
      <c r="O23" s="43" t="s">
        <v>57</v>
      </c>
      <c r="P23" s="15"/>
      <c r="Q23" s="16">
        <f>IF(P23=1,1,IF(P23=2,2,IF(P23=3,4,IF(P23=4,8,IF(P23=5,12,0)))))</f>
        <v>0</v>
      </c>
      <c r="R23" s="39" t="s">
        <v>32</v>
      </c>
      <c r="S23" s="15"/>
      <c r="T23" s="5">
        <f>IF(S23=1,-1,IF(S23=2,-4,IF(S23=3,-8,IF(S23=4,-16,0))))</f>
        <v>0</v>
      </c>
      <c r="U23" s="100"/>
    </row>
    <row r="24" spans="1:21" ht="12.75">
      <c r="A24" s="39" t="s">
        <v>61</v>
      </c>
      <c r="B24" s="15"/>
      <c r="C24" s="16">
        <f>IF(B24=1,-1,IF(B24=2,-1,IF(B24=3,-2,IF(B24=4,-3,IF(B24=5,-5,0)))))</f>
        <v>0</v>
      </c>
      <c r="D24" s="39" t="s">
        <v>33</v>
      </c>
      <c r="E24" s="15"/>
      <c r="F24" s="5">
        <f>IF(E24=1,-5,IF(E24=2,-10,IF(E24=3,-15,IF(E24=4,-25,0))))</f>
        <v>0</v>
      </c>
      <c r="G24" s="14"/>
      <c r="H24" s="39" t="s">
        <v>61</v>
      </c>
      <c r="I24" s="15"/>
      <c r="J24" s="16">
        <f>IF(I24=1,-1,IF(I24=2,-1,IF(I24=3,-2,IF(I24=4,-3,IF(I24=5,-5,0)))))</f>
        <v>0</v>
      </c>
      <c r="K24" s="39" t="s">
        <v>33</v>
      </c>
      <c r="L24" s="15"/>
      <c r="M24" s="5">
        <f>IF(L24=1,-5,IF(L24=2,-10,IF(L24=3,-15,IF(L24=4,-25,0))))</f>
        <v>0</v>
      </c>
      <c r="N24" s="102"/>
      <c r="O24" s="39" t="s">
        <v>61</v>
      </c>
      <c r="P24" s="15"/>
      <c r="Q24" s="16">
        <f>IF(P24=1,-1,IF(P24=2,-1,IF(P24=3,-2,IF(P24=4,-3,IF(P24=5,-5,0)))))</f>
        <v>0</v>
      </c>
      <c r="R24" s="39" t="s">
        <v>33</v>
      </c>
      <c r="S24" s="15"/>
      <c r="T24" s="5">
        <f>IF(S24=1,-5,IF(S24=2,-10,IF(S24=3,-15,IF(S24=4,-25,0))))</f>
        <v>0</v>
      </c>
      <c r="U24" s="100"/>
    </row>
    <row r="25" spans="1:21" ht="13.5" thickBot="1">
      <c r="A25" s="39" t="s">
        <v>62</v>
      </c>
      <c r="B25" s="15"/>
      <c r="C25" s="16">
        <f>IF(B25=1,-2,IF(B25=2,-4,IF(B25=3,-5,IF(B25=4,-8,IF(B25=5,-10,0)))))</f>
        <v>0</v>
      </c>
      <c r="D25" s="39" t="s">
        <v>34</v>
      </c>
      <c r="E25" s="15"/>
      <c r="F25" s="5">
        <f>IF(E25=1,-5,IF(E25=2,-10,IF(E25=3,-15,IF(E25=4,-20,0))))</f>
        <v>0</v>
      </c>
      <c r="G25" s="14"/>
      <c r="H25" s="39" t="s">
        <v>62</v>
      </c>
      <c r="I25" s="15"/>
      <c r="J25" s="16">
        <f>IF(I25=1,-2,IF(I25=2,-4,IF(I25=3,-5,IF(I25=4,-8,IF(I25=5,-10,0)))))</f>
        <v>0</v>
      </c>
      <c r="K25" s="39" t="s">
        <v>34</v>
      </c>
      <c r="L25" s="15"/>
      <c r="M25" s="5">
        <f>IF(L25=1,-5,IF(L25=2,-10,IF(L25=3,-15,IF(L25=4,-20,0))))</f>
        <v>0</v>
      </c>
      <c r="N25" s="102"/>
      <c r="O25" s="39" t="s">
        <v>62</v>
      </c>
      <c r="P25" s="15"/>
      <c r="Q25" s="16">
        <f>IF(P25=1,-2,IF(P25=2,-4,IF(P25=3,-5,IF(P25=4,-8,IF(P25=5,-10,0)))))</f>
        <v>0</v>
      </c>
      <c r="R25" s="39" t="s">
        <v>34</v>
      </c>
      <c r="S25" s="15"/>
      <c r="T25" s="5">
        <f>IF(S25=1,-5,IF(S25=2,-10,IF(S25=3,-15,IF(S25=4,-20,0))))</f>
        <v>0</v>
      </c>
      <c r="U25" s="100"/>
    </row>
    <row r="26" spans="1:21" ht="13.5" thickBot="1">
      <c r="A26" s="39" t="s">
        <v>35</v>
      </c>
      <c r="B26" s="15"/>
      <c r="C26" s="16">
        <f>IF(B26=1,-1,IF(B26=2,-2,IF(B26=3,-4,IF(B26=4,-7,IF(B26=5,-10,0)))))</f>
        <v>0</v>
      </c>
      <c r="D26" s="53" t="s">
        <v>52</v>
      </c>
      <c r="E26" s="54"/>
      <c r="F26" s="7"/>
      <c r="G26" s="14"/>
      <c r="H26" s="39" t="s">
        <v>35</v>
      </c>
      <c r="I26" s="15"/>
      <c r="J26" s="16">
        <f>IF(I26=1,-1,IF(I26=2,-2,IF(I26=3,-4,IF(I26=4,-7,IF(I26=5,-10,0)))))</f>
        <v>0</v>
      </c>
      <c r="K26" s="53" t="s">
        <v>52</v>
      </c>
      <c r="L26" s="54"/>
      <c r="M26" s="7"/>
      <c r="N26" s="102"/>
      <c r="O26" s="39" t="s">
        <v>35</v>
      </c>
      <c r="P26" s="15"/>
      <c r="Q26" s="16">
        <f>IF(P26=1,-1,IF(P26=2,-2,IF(P26=3,-4,IF(P26=4,-7,IF(P26=5,-10,0)))))</f>
        <v>0</v>
      </c>
      <c r="R26" s="53" t="s">
        <v>52</v>
      </c>
      <c r="S26" s="54"/>
      <c r="T26" s="7"/>
      <c r="U26" s="100"/>
    </row>
    <row r="27" spans="1:21" ht="13.5" thickBot="1">
      <c r="A27" s="46" t="s">
        <v>37</v>
      </c>
      <c r="B27" s="17"/>
      <c r="C27" s="11">
        <f>IF(B27=1,0,IF(B27=2,1,IF(B27=3,2,IF(B27=4,4,IF(B27=5,8,0)))))</f>
        <v>0</v>
      </c>
      <c r="D27" s="40" t="s">
        <v>36</v>
      </c>
      <c r="E27" s="15"/>
      <c r="F27" s="5">
        <f>IF(E27=1,1,IF(E27=2,3,IF(E27=3,5,IF(E27=4,9,0))))</f>
        <v>0</v>
      </c>
      <c r="G27" s="14"/>
      <c r="H27" s="46" t="s">
        <v>37</v>
      </c>
      <c r="I27" s="17"/>
      <c r="J27" s="11">
        <f>IF(I27=1,0,IF(I27=2,1,IF(I27=3,2,IF(I27=4,4,IF(I27=5,8,0)))))</f>
        <v>0</v>
      </c>
      <c r="K27" s="40" t="s">
        <v>36</v>
      </c>
      <c r="L27" s="15"/>
      <c r="M27" s="5">
        <f>IF(L27=1,1,IF(L27=2,3,IF(L27=3,5,IF(L27=4,9,0))))</f>
        <v>0</v>
      </c>
      <c r="N27" s="102"/>
      <c r="O27" s="46" t="s">
        <v>37</v>
      </c>
      <c r="P27" s="17"/>
      <c r="Q27" s="11">
        <f>IF(P27=1,0,IF(P27=2,1,IF(P27=3,2,IF(P27=4,4,IF(P27=5,8,0)))))</f>
        <v>0</v>
      </c>
      <c r="R27" s="40" t="s">
        <v>36</v>
      </c>
      <c r="S27" s="15"/>
      <c r="T27" s="5">
        <f>IF(S27=1,1,IF(S27=2,3,IF(S27=3,5,IF(S27=4,9,0))))</f>
        <v>0</v>
      </c>
      <c r="U27" s="100"/>
    </row>
    <row r="28" spans="1:21" ht="13.5" thickBot="1">
      <c r="A28" s="70" t="s">
        <v>58</v>
      </c>
      <c r="B28" s="71"/>
      <c r="C28" s="72"/>
      <c r="D28" s="40" t="s">
        <v>60</v>
      </c>
      <c r="E28" s="15"/>
      <c r="F28" s="5">
        <f>IF(E28=1,1,IF(E28=2,2,IF(E28=3,4,IF(E28=4,8,0))))</f>
        <v>0</v>
      </c>
      <c r="G28" s="14"/>
      <c r="H28" s="70" t="s">
        <v>58</v>
      </c>
      <c r="I28" s="71"/>
      <c r="J28" s="72"/>
      <c r="K28" s="40" t="s">
        <v>60</v>
      </c>
      <c r="L28" s="15"/>
      <c r="M28" s="5">
        <f>IF(L28=1,1,IF(L28=2,2,IF(L28=3,4,IF(L28=4,8,0))))</f>
        <v>0</v>
      </c>
      <c r="N28" s="102"/>
      <c r="O28" s="70" t="s">
        <v>58</v>
      </c>
      <c r="P28" s="71"/>
      <c r="Q28" s="72"/>
      <c r="R28" s="40" t="s">
        <v>60</v>
      </c>
      <c r="S28" s="15"/>
      <c r="T28" s="5">
        <f>IF(S28=1,1,IF(S28=2,2,IF(S28=3,4,IF(S28=4,8,0))))</f>
        <v>0</v>
      </c>
      <c r="U28" s="100"/>
    </row>
    <row r="29" spans="1:21" ht="12.75">
      <c r="A29" s="33" t="s">
        <v>55</v>
      </c>
      <c r="B29" s="34"/>
      <c r="C29" s="35">
        <f>IF(B29=1,-5,IF(B29=2,-10,IF(B29=3,-15,IF(B29&gt;=4,-20,0))))</f>
        <v>0</v>
      </c>
      <c r="D29" s="40" t="s">
        <v>38</v>
      </c>
      <c r="E29" s="15"/>
      <c r="F29" s="5">
        <f>IF(E29=1,2,IF(E29=2,6,IF(E29=3,12,IF(E29=4,-16,0))))</f>
        <v>0</v>
      </c>
      <c r="G29" s="14"/>
      <c r="H29" s="33" t="s">
        <v>55</v>
      </c>
      <c r="I29" s="34"/>
      <c r="J29" s="35">
        <f>IF(I29=1,-5,IF(I29=2,-10,IF(I29=3,-15,IF(I29&gt;=4,-20,0))))</f>
        <v>0</v>
      </c>
      <c r="K29" s="40" t="s">
        <v>38</v>
      </c>
      <c r="L29" s="15"/>
      <c r="M29" s="5">
        <f>IF(L29=1,2,IF(L29=2,6,IF(L29=3,12,IF(L29=4,-16,0))))</f>
        <v>0</v>
      </c>
      <c r="N29" s="102"/>
      <c r="O29" s="33" t="s">
        <v>55</v>
      </c>
      <c r="P29" s="34"/>
      <c r="Q29" s="35">
        <f>IF(P29=1,-5,IF(P29=2,-10,IF(P29=3,-15,IF(P29&gt;=4,-20,0))))</f>
        <v>0</v>
      </c>
      <c r="R29" s="40" t="s">
        <v>38</v>
      </c>
      <c r="S29" s="15"/>
      <c r="T29" s="5">
        <f>IF(S29=1,2,IF(S29=2,6,IF(S29=3,12,IF(S29=4,-16,0))))</f>
        <v>0</v>
      </c>
      <c r="U29" s="100"/>
    </row>
    <row r="30" spans="1:21" ht="13.5" thickBot="1">
      <c r="A30" s="32" t="s">
        <v>56</v>
      </c>
      <c r="B30" s="17"/>
      <c r="C30" s="19">
        <f>IF(B30=1,1,IF(B30=2,4,IF(B30=3,6,IF(B30&gt;=4,-10,0))))</f>
        <v>0</v>
      </c>
      <c r="D30" s="41" t="s">
        <v>39</v>
      </c>
      <c r="E30" s="17"/>
      <c r="F30" s="11">
        <f>IF(E30=1,10,IF(E30=2,15,IF(E30=3,20,IF(E30=4,25,0))))</f>
        <v>0</v>
      </c>
      <c r="G30" s="14"/>
      <c r="H30" s="32" t="s">
        <v>56</v>
      </c>
      <c r="I30" s="17"/>
      <c r="J30" s="19">
        <f>IF(I30=1,1,IF(I30=2,4,IF(I30=3,6,IF(I30&gt;=4,-10,0))))</f>
        <v>0</v>
      </c>
      <c r="K30" s="41" t="s">
        <v>39</v>
      </c>
      <c r="L30" s="17"/>
      <c r="M30" s="11">
        <f>IF(L30=1,10,IF(L30=2,15,IF(L30=3,20,IF(L30=4,25,0))))</f>
        <v>0</v>
      </c>
      <c r="N30" s="102"/>
      <c r="O30" s="32" t="s">
        <v>56</v>
      </c>
      <c r="P30" s="17"/>
      <c r="Q30" s="19">
        <f>IF(P30=1,1,IF(P30=2,4,IF(P30=3,6,IF(P30&gt;=4,-10,0))))</f>
        <v>0</v>
      </c>
      <c r="R30" s="41" t="s">
        <v>39</v>
      </c>
      <c r="S30" s="17"/>
      <c r="T30" s="11">
        <f>IF(S30=1,10,IF(S30=2,15,IF(S30=3,20,IF(S30=4,25,0))))</f>
        <v>0</v>
      </c>
      <c r="U30" s="100"/>
    </row>
    <row r="31" spans="1:21" ht="13.5" thickBot="1">
      <c r="A31" s="12"/>
      <c r="B31" s="13"/>
      <c r="C31" s="8">
        <f>C22+C23+C26+C27+C29+C24+C25+C30</f>
        <v>0</v>
      </c>
      <c r="D31" s="12"/>
      <c r="E31" s="13"/>
      <c r="F31" s="8">
        <f>F21+F22+F23+F24+F25+F27+F28+F29+F30</f>
        <v>0</v>
      </c>
      <c r="G31" s="14"/>
      <c r="H31" s="12"/>
      <c r="I31" s="13"/>
      <c r="J31" s="8">
        <f>J22+J23+J26+J27+J29+J24+J25+J30</f>
        <v>0</v>
      </c>
      <c r="K31" s="12"/>
      <c r="L31" s="13"/>
      <c r="M31" s="8">
        <f>M21+M22+M23+M24+M25+M27+M28+M29+M30</f>
        <v>0</v>
      </c>
      <c r="N31" s="102"/>
      <c r="O31" s="12"/>
      <c r="P31" s="13"/>
      <c r="Q31" s="8">
        <f>Q22+Q23+Q26+Q27+Q29+Q24+Q25+Q30</f>
        <v>0</v>
      </c>
      <c r="R31" s="12"/>
      <c r="S31" s="13"/>
      <c r="T31" s="8">
        <f>T21+T22+T23+T24+T25+T27+T28+T29+T30</f>
        <v>0</v>
      </c>
      <c r="U31" s="100"/>
    </row>
    <row r="32" spans="1:21" ht="16.5" thickBot="1">
      <c r="A32" s="61" t="s">
        <v>40</v>
      </c>
      <c r="B32" s="62"/>
      <c r="C32" s="62"/>
      <c r="D32" s="63"/>
      <c r="E32" s="25" t="s">
        <v>41</v>
      </c>
      <c r="F32" s="26" t="s">
        <v>42</v>
      </c>
      <c r="G32" s="14"/>
      <c r="H32" s="61" t="s">
        <v>40</v>
      </c>
      <c r="I32" s="62"/>
      <c r="J32" s="62"/>
      <c r="K32" s="63"/>
      <c r="L32" s="25" t="s">
        <v>41</v>
      </c>
      <c r="M32" s="26" t="s">
        <v>42</v>
      </c>
      <c r="N32" s="102"/>
      <c r="O32" s="61" t="s">
        <v>40</v>
      </c>
      <c r="P32" s="62"/>
      <c r="Q32" s="62"/>
      <c r="R32" s="63"/>
      <c r="S32" s="25" t="s">
        <v>41</v>
      </c>
      <c r="T32" s="26" t="s">
        <v>42</v>
      </c>
      <c r="U32" s="100"/>
    </row>
    <row r="33" spans="1:21" ht="16.5" thickBot="1">
      <c r="A33" s="61" t="s">
        <v>46</v>
      </c>
      <c r="B33" s="62"/>
      <c r="C33" s="62"/>
      <c r="D33" s="62"/>
      <c r="E33" s="27" t="s">
        <v>47</v>
      </c>
      <c r="F33" s="27" t="s">
        <v>48</v>
      </c>
      <c r="G33" s="24"/>
      <c r="H33" s="61" t="s">
        <v>46</v>
      </c>
      <c r="I33" s="62"/>
      <c r="J33" s="62"/>
      <c r="K33" s="62"/>
      <c r="L33" s="27" t="s">
        <v>47</v>
      </c>
      <c r="M33" s="27" t="s">
        <v>48</v>
      </c>
      <c r="N33" s="102"/>
      <c r="O33" s="61" t="s">
        <v>46</v>
      </c>
      <c r="P33" s="62"/>
      <c r="Q33" s="62"/>
      <c r="R33" s="62"/>
      <c r="S33" s="27" t="s">
        <v>47</v>
      </c>
      <c r="T33" s="27" t="s">
        <v>48</v>
      </c>
      <c r="U33" s="100"/>
    </row>
    <row r="34" spans="1:21" ht="12.75">
      <c r="A34" s="64" t="s">
        <v>43</v>
      </c>
      <c r="B34" s="65"/>
      <c r="C34" s="65"/>
      <c r="D34" s="66"/>
      <c r="E34" s="20">
        <v>2</v>
      </c>
      <c r="F34" s="21">
        <v>-2</v>
      </c>
      <c r="G34" s="102"/>
      <c r="H34" s="64" t="s">
        <v>43</v>
      </c>
      <c r="I34" s="65"/>
      <c r="J34" s="65"/>
      <c r="K34" s="66"/>
      <c r="L34" s="20">
        <v>2</v>
      </c>
      <c r="M34" s="21">
        <v>-2</v>
      </c>
      <c r="N34" s="102"/>
      <c r="O34" s="64" t="s">
        <v>43</v>
      </c>
      <c r="P34" s="65"/>
      <c r="Q34" s="65"/>
      <c r="R34" s="66"/>
      <c r="S34" s="20">
        <v>2</v>
      </c>
      <c r="T34" s="21">
        <v>-2</v>
      </c>
      <c r="U34" s="100"/>
    </row>
    <row r="35" spans="1:21" ht="12.75">
      <c r="A35" s="64" t="s">
        <v>44</v>
      </c>
      <c r="B35" s="65"/>
      <c r="C35" s="65"/>
      <c r="D35" s="66"/>
      <c r="E35" s="20">
        <v>1</v>
      </c>
      <c r="F35" s="21">
        <v>-1</v>
      </c>
      <c r="G35" s="102"/>
      <c r="H35" s="64" t="s">
        <v>44</v>
      </c>
      <c r="I35" s="65"/>
      <c r="J35" s="65"/>
      <c r="K35" s="66"/>
      <c r="L35" s="20">
        <v>1</v>
      </c>
      <c r="M35" s="21">
        <v>-1</v>
      </c>
      <c r="N35" s="102"/>
      <c r="O35" s="64" t="s">
        <v>44</v>
      </c>
      <c r="P35" s="65"/>
      <c r="Q35" s="65"/>
      <c r="R35" s="66"/>
      <c r="S35" s="20">
        <v>1</v>
      </c>
      <c r="T35" s="21">
        <v>-1</v>
      </c>
      <c r="U35" s="100"/>
    </row>
    <row r="36" spans="1:21" ht="13.5" thickBot="1">
      <c r="A36" s="67" t="s">
        <v>45</v>
      </c>
      <c r="B36" s="68"/>
      <c r="C36" s="68"/>
      <c r="D36" s="69"/>
      <c r="E36" s="22">
        <v>0</v>
      </c>
      <c r="F36" s="23">
        <v>0</v>
      </c>
      <c r="G36" s="102"/>
      <c r="H36" s="67" t="s">
        <v>45</v>
      </c>
      <c r="I36" s="68"/>
      <c r="J36" s="68"/>
      <c r="K36" s="69"/>
      <c r="L36" s="22">
        <v>0</v>
      </c>
      <c r="M36" s="23">
        <v>0</v>
      </c>
      <c r="N36" s="102"/>
      <c r="O36" s="67" t="s">
        <v>45</v>
      </c>
      <c r="P36" s="68"/>
      <c r="Q36" s="68"/>
      <c r="R36" s="69"/>
      <c r="S36" s="22">
        <v>0</v>
      </c>
      <c r="T36" s="23">
        <v>0</v>
      </c>
      <c r="U36" s="100"/>
    </row>
    <row r="37" spans="1:21" ht="13.5" thickBot="1">
      <c r="A37" s="20"/>
      <c r="B37" s="24"/>
      <c r="C37" s="24"/>
      <c r="D37" s="24"/>
      <c r="E37" s="24"/>
      <c r="F37" s="24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0"/>
    </row>
    <row r="38" spans="1:21" ht="15">
      <c r="A38" s="79" t="s">
        <v>0</v>
      </c>
      <c r="B38" s="80"/>
      <c r="C38" s="80"/>
      <c r="D38" s="80"/>
      <c r="E38" s="81"/>
      <c r="F38" s="47" t="s">
        <v>1</v>
      </c>
      <c r="G38" s="102"/>
      <c r="H38" s="79" t="s">
        <v>0</v>
      </c>
      <c r="I38" s="80"/>
      <c r="J38" s="80"/>
      <c r="K38" s="80"/>
      <c r="L38" s="81"/>
      <c r="M38" s="47" t="s">
        <v>1</v>
      </c>
      <c r="N38" s="102"/>
      <c r="O38" s="79" t="s">
        <v>0</v>
      </c>
      <c r="P38" s="80"/>
      <c r="Q38" s="80"/>
      <c r="R38" s="80"/>
      <c r="S38" s="81"/>
      <c r="T38" s="47" t="s">
        <v>1</v>
      </c>
      <c r="U38" s="100"/>
    </row>
    <row r="39" spans="1:21" ht="15">
      <c r="A39" s="82" t="s">
        <v>2</v>
      </c>
      <c r="B39" s="83"/>
      <c r="C39" s="50" t="s">
        <v>3</v>
      </c>
      <c r="D39" s="50" t="s">
        <v>4</v>
      </c>
      <c r="E39" s="51" t="s">
        <v>5</v>
      </c>
      <c r="F39" s="48" t="s">
        <v>6</v>
      </c>
      <c r="G39" s="102"/>
      <c r="H39" s="82" t="s">
        <v>2</v>
      </c>
      <c r="I39" s="83"/>
      <c r="J39" s="50" t="s">
        <v>3</v>
      </c>
      <c r="K39" s="50" t="s">
        <v>4</v>
      </c>
      <c r="L39" s="51" t="s">
        <v>5</v>
      </c>
      <c r="M39" s="48" t="s">
        <v>6</v>
      </c>
      <c r="N39" s="102"/>
      <c r="O39" s="82" t="s">
        <v>2</v>
      </c>
      <c r="P39" s="83"/>
      <c r="Q39" s="50" t="s">
        <v>3</v>
      </c>
      <c r="R39" s="50" t="s">
        <v>4</v>
      </c>
      <c r="S39" s="51" t="s">
        <v>5</v>
      </c>
      <c r="T39" s="48" t="s">
        <v>6</v>
      </c>
      <c r="U39" s="100"/>
    </row>
    <row r="40" spans="1:21" ht="27.75" thickBot="1">
      <c r="A40" s="84"/>
      <c r="B40" s="85"/>
      <c r="C40" s="1">
        <v>0</v>
      </c>
      <c r="D40" s="1">
        <v>0</v>
      </c>
      <c r="E40" s="2">
        <f>(C40*2)+D40</f>
        <v>0</v>
      </c>
      <c r="F40" s="49">
        <f>E40+C64+F64+C49+F49</f>
        <v>0</v>
      </c>
      <c r="G40" s="102"/>
      <c r="H40" s="84"/>
      <c r="I40" s="85"/>
      <c r="J40" s="1">
        <v>0</v>
      </c>
      <c r="K40" s="1">
        <v>0</v>
      </c>
      <c r="L40" s="2">
        <f>(J40*2)+K40</f>
        <v>0</v>
      </c>
      <c r="M40" s="49">
        <f>L40+J64+M64+J49+M49</f>
        <v>0</v>
      </c>
      <c r="N40" s="102"/>
      <c r="O40" s="84"/>
      <c r="P40" s="85"/>
      <c r="Q40" s="1">
        <v>0</v>
      </c>
      <c r="R40" s="1">
        <v>0</v>
      </c>
      <c r="S40" s="2">
        <f>(Q40*2)+R40</f>
        <v>0</v>
      </c>
      <c r="T40" s="49">
        <f>S40+Q64+T64+Q49+T49</f>
        <v>0</v>
      </c>
      <c r="U40" s="100"/>
    </row>
    <row r="41" spans="1:21" ht="12.75">
      <c r="A41" s="86" t="s">
        <v>50</v>
      </c>
      <c r="B41" s="55" t="s">
        <v>8</v>
      </c>
      <c r="C41" s="57">
        <v>1</v>
      </c>
      <c r="D41" s="88" t="s">
        <v>7</v>
      </c>
      <c r="E41" s="59" t="s">
        <v>9</v>
      </c>
      <c r="F41" s="59">
        <v>1</v>
      </c>
      <c r="G41" s="102"/>
      <c r="H41" s="86" t="s">
        <v>50</v>
      </c>
      <c r="I41" s="55" t="s">
        <v>8</v>
      </c>
      <c r="J41" s="57">
        <v>1</v>
      </c>
      <c r="K41" s="88" t="s">
        <v>7</v>
      </c>
      <c r="L41" s="59" t="s">
        <v>9</v>
      </c>
      <c r="M41" s="59">
        <v>1</v>
      </c>
      <c r="N41" s="102"/>
      <c r="O41" s="86" t="s">
        <v>50</v>
      </c>
      <c r="P41" s="55" t="s">
        <v>8</v>
      </c>
      <c r="Q41" s="57">
        <v>1</v>
      </c>
      <c r="R41" s="88" t="s">
        <v>7</v>
      </c>
      <c r="S41" s="59" t="s">
        <v>9</v>
      </c>
      <c r="T41" s="59">
        <v>1</v>
      </c>
      <c r="U41" s="100"/>
    </row>
    <row r="42" spans="1:21" ht="13.5" thickBot="1">
      <c r="A42" s="87"/>
      <c r="B42" s="56"/>
      <c r="C42" s="58"/>
      <c r="D42" s="89"/>
      <c r="E42" s="60"/>
      <c r="F42" s="60"/>
      <c r="G42" s="102"/>
      <c r="H42" s="87"/>
      <c r="I42" s="56"/>
      <c r="J42" s="58"/>
      <c r="K42" s="89"/>
      <c r="L42" s="60"/>
      <c r="M42" s="60"/>
      <c r="N42" s="102"/>
      <c r="O42" s="87"/>
      <c r="P42" s="56"/>
      <c r="Q42" s="58"/>
      <c r="R42" s="89"/>
      <c r="S42" s="60"/>
      <c r="T42" s="60"/>
      <c r="U42" s="100"/>
    </row>
    <row r="43" spans="1:21" ht="12.75">
      <c r="A43" s="43" t="s">
        <v>10</v>
      </c>
      <c r="B43" s="4"/>
      <c r="C43" s="5">
        <f>IF(B43=1,2,0)</f>
        <v>0</v>
      </c>
      <c r="D43" s="42" t="s">
        <v>11</v>
      </c>
      <c r="E43" s="103"/>
      <c r="F43" s="6">
        <f>IF(E43=1,10,0)</f>
        <v>0</v>
      </c>
      <c r="G43" s="102"/>
      <c r="H43" s="43" t="s">
        <v>10</v>
      </c>
      <c r="I43" s="4"/>
      <c r="J43" s="5">
        <f>IF(I43=1,2,0)</f>
        <v>0</v>
      </c>
      <c r="K43" s="42" t="s">
        <v>11</v>
      </c>
      <c r="L43" s="103"/>
      <c r="M43" s="6">
        <f>IF(L43=1,10,0)</f>
        <v>0</v>
      </c>
      <c r="N43" s="102"/>
      <c r="O43" s="43" t="s">
        <v>10</v>
      </c>
      <c r="P43" s="4"/>
      <c r="Q43" s="5">
        <f>IF(P43=1,2,0)</f>
        <v>0</v>
      </c>
      <c r="R43" s="42" t="s">
        <v>11</v>
      </c>
      <c r="S43" s="103"/>
      <c r="T43" s="6">
        <f>IF(S43=1,10,0)</f>
        <v>0</v>
      </c>
      <c r="U43" s="100"/>
    </row>
    <row r="44" spans="1:21" ht="12.75">
      <c r="A44" s="43" t="s">
        <v>12</v>
      </c>
      <c r="B44" s="4"/>
      <c r="C44" s="5">
        <f>IF(B44=1,1,0)</f>
        <v>0</v>
      </c>
      <c r="D44" s="42" t="s">
        <v>13</v>
      </c>
      <c r="E44" s="103"/>
      <c r="F44" s="6">
        <f>IF(E44=1,20,0)</f>
        <v>0</v>
      </c>
      <c r="G44" s="102"/>
      <c r="H44" s="43" t="s">
        <v>12</v>
      </c>
      <c r="I44" s="4"/>
      <c r="J44" s="5">
        <f>IF(I44=1,1,0)</f>
        <v>0</v>
      </c>
      <c r="K44" s="42" t="s">
        <v>13</v>
      </c>
      <c r="L44" s="103"/>
      <c r="M44" s="6">
        <f>IF(L44=1,20,0)</f>
        <v>0</v>
      </c>
      <c r="N44" s="102"/>
      <c r="O44" s="43" t="s">
        <v>12</v>
      </c>
      <c r="P44" s="4"/>
      <c r="Q44" s="5">
        <f>IF(P44=1,1,0)</f>
        <v>0</v>
      </c>
      <c r="R44" s="42" t="s">
        <v>13</v>
      </c>
      <c r="S44" s="103"/>
      <c r="T44" s="6">
        <f>IF(S44=1,20,0)</f>
        <v>0</v>
      </c>
      <c r="U44" s="100"/>
    </row>
    <row r="45" spans="1:21" ht="12.75">
      <c r="A45" s="39" t="s">
        <v>14</v>
      </c>
      <c r="B45" s="4"/>
      <c r="C45" s="5">
        <f>IF(B45=1,-5,0)</f>
        <v>0</v>
      </c>
      <c r="D45" s="45" t="s">
        <v>51</v>
      </c>
      <c r="E45" s="103"/>
      <c r="F45" s="6">
        <f>IF(E45=1,-10,0)</f>
        <v>0</v>
      </c>
      <c r="G45" s="102"/>
      <c r="H45" s="39" t="s">
        <v>14</v>
      </c>
      <c r="I45" s="4"/>
      <c r="J45" s="5">
        <f>IF(I45=1,-5,0)</f>
        <v>0</v>
      </c>
      <c r="K45" s="45" t="s">
        <v>51</v>
      </c>
      <c r="L45" s="103"/>
      <c r="M45" s="6">
        <f>IF(L45=1,-10,0)</f>
        <v>0</v>
      </c>
      <c r="N45" s="102"/>
      <c r="O45" s="39" t="s">
        <v>14</v>
      </c>
      <c r="P45" s="4"/>
      <c r="Q45" s="5">
        <f>IF(P45=1,-5,0)</f>
        <v>0</v>
      </c>
      <c r="R45" s="45" t="s">
        <v>51</v>
      </c>
      <c r="S45" s="103"/>
      <c r="T45" s="6">
        <f>IF(S45=1,-10,0)</f>
        <v>0</v>
      </c>
      <c r="U45" s="100"/>
    </row>
    <row r="46" spans="1:21" ht="12.75">
      <c r="A46" s="39" t="s">
        <v>16</v>
      </c>
      <c r="B46" s="4"/>
      <c r="C46" s="5">
        <f>IF(B46=1,-2,0)</f>
        <v>0</v>
      </c>
      <c r="D46" s="45" t="s">
        <v>54</v>
      </c>
      <c r="E46" s="103"/>
      <c r="F46" s="6">
        <f>IF(E46=1,-25,0)</f>
        <v>0</v>
      </c>
      <c r="G46" s="102"/>
      <c r="H46" s="39" t="s">
        <v>16</v>
      </c>
      <c r="I46" s="4"/>
      <c r="J46" s="5">
        <f>IF(I46=1,-2,0)</f>
        <v>0</v>
      </c>
      <c r="K46" s="45" t="s">
        <v>54</v>
      </c>
      <c r="L46" s="103"/>
      <c r="M46" s="6">
        <f>IF(L46=1,-25,0)</f>
        <v>0</v>
      </c>
      <c r="N46" s="102"/>
      <c r="O46" s="39" t="s">
        <v>16</v>
      </c>
      <c r="P46" s="4"/>
      <c r="Q46" s="5">
        <f>IF(P46=1,-2,0)</f>
        <v>0</v>
      </c>
      <c r="R46" s="45" t="s">
        <v>54</v>
      </c>
      <c r="S46" s="103"/>
      <c r="T46" s="6">
        <f>IF(S46=1,-25,0)</f>
        <v>0</v>
      </c>
      <c r="U46" s="100"/>
    </row>
    <row r="47" spans="1:21" ht="12.75">
      <c r="A47" s="43" t="s">
        <v>18</v>
      </c>
      <c r="B47" s="4"/>
      <c r="C47" s="5">
        <f>IF(B47=1,2,0)</f>
        <v>0</v>
      </c>
      <c r="D47" s="42" t="s">
        <v>15</v>
      </c>
      <c r="E47" s="103"/>
      <c r="F47" s="6">
        <f>IF(E47=1,18,0)</f>
        <v>0</v>
      </c>
      <c r="G47" s="102"/>
      <c r="H47" s="43" t="s">
        <v>18</v>
      </c>
      <c r="I47" s="4"/>
      <c r="J47" s="5">
        <f>IF(I47=1,2,0)</f>
        <v>0</v>
      </c>
      <c r="K47" s="42" t="s">
        <v>15</v>
      </c>
      <c r="L47" s="103"/>
      <c r="M47" s="6">
        <f>IF(L47=1,18,0)</f>
        <v>0</v>
      </c>
      <c r="N47" s="102"/>
      <c r="O47" s="43" t="s">
        <v>18</v>
      </c>
      <c r="P47" s="4"/>
      <c r="Q47" s="5">
        <f>IF(P47=1,2,0)</f>
        <v>0</v>
      </c>
      <c r="R47" s="42" t="s">
        <v>15</v>
      </c>
      <c r="S47" s="103"/>
      <c r="T47" s="6">
        <f>IF(S47=1,18,0)</f>
        <v>0</v>
      </c>
      <c r="U47" s="100"/>
    </row>
    <row r="48" spans="1:21" ht="13.5" thickBot="1">
      <c r="A48" s="44" t="s">
        <v>19</v>
      </c>
      <c r="B48" s="10"/>
      <c r="C48" s="11">
        <f>IF(B48=1,-5,0)</f>
        <v>0</v>
      </c>
      <c r="D48" s="3" t="s">
        <v>17</v>
      </c>
      <c r="E48" s="103"/>
      <c r="F48" s="6">
        <f>IF(E48=1,30,0)</f>
        <v>0</v>
      </c>
      <c r="G48" s="102"/>
      <c r="H48" s="44" t="s">
        <v>19</v>
      </c>
      <c r="I48" s="10"/>
      <c r="J48" s="11">
        <f>IF(I48=1,-5,0)</f>
        <v>0</v>
      </c>
      <c r="K48" s="3" t="s">
        <v>17</v>
      </c>
      <c r="L48" s="103"/>
      <c r="M48" s="6">
        <f>IF(L48=1,30,0)</f>
        <v>0</v>
      </c>
      <c r="N48" s="102"/>
      <c r="O48" s="44" t="s">
        <v>19</v>
      </c>
      <c r="P48" s="10"/>
      <c r="Q48" s="11">
        <f>IF(P48=1,-5,0)</f>
        <v>0</v>
      </c>
      <c r="R48" s="3" t="s">
        <v>17</v>
      </c>
      <c r="S48" s="103"/>
      <c r="T48" s="6">
        <f>IF(S48=1,30,0)</f>
        <v>0</v>
      </c>
      <c r="U48" s="100"/>
    </row>
    <row r="49" spans="1:21" ht="13.5" thickBot="1">
      <c r="A49" s="12"/>
      <c r="B49" s="13"/>
      <c r="C49" s="8">
        <f>C43+C44+C45+C46+C47+C48</f>
        <v>0</v>
      </c>
      <c r="D49" s="7"/>
      <c r="E49" s="52" t="s">
        <v>64</v>
      </c>
      <c r="F49" s="36">
        <f>F43+F44+F45+F46+F47+F48</f>
        <v>0</v>
      </c>
      <c r="G49" s="102"/>
      <c r="H49" s="12"/>
      <c r="I49" s="13"/>
      <c r="J49" s="8">
        <f>J43+J44+J45+J46+J47+J48</f>
        <v>0</v>
      </c>
      <c r="K49" s="7"/>
      <c r="L49" s="52" t="s">
        <v>64</v>
      </c>
      <c r="M49" s="36">
        <f>M43+M44+M45+M46+M47+M48</f>
        <v>0</v>
      </c>
      <c r="N49" s="102"/>
      <c r="O49" s="12"/>
      <c r="P49" s="13"/>
      <c r="Q49" s="8">
        <f>Q43+Q44+Q45+Q46+Q47+Q48</f>
        <v>0</v>
      </c>
      <c r="R49" s="7"/>
      <c r="S49" s="52" t="s">
        <v>64</v>
      </c>
      <c r="T49" s="36">
        <f>T43+T44+T45+T46+T47+T48</f>
        <v>0</v>
      </c>
      <c r="U49" s="100"/>
    </row>
    <row r="50" spans="1:21" ht="12.75">
      <c r="A50" s="86" t="s">
        <v>22</v>
      </c>
      <c r="B50" s="29" t="s">
        <v>23</v>
      </c>
      <c r="C50" s="28">
        <v>1</v>
      </c>
      <c r="D50" s="90" t="s">
        <v>53</v>
      </c>
      <c r="E50" s="29" t="s">
        <v>20</v>
      </c>
      <c r="F50" s="28">
        <v>1</v>
      </c>
      <c r="G50" s="102"/>
      <c r="H50" s="86" t="s">
        <v>22</v>
      </c>
      <c r="I50" s="29" t="s">
        <v>23</v>
      </c>
      <c r="J50" s="28">
        <v>1</v>
      </c>
      <c r="K50" s="90" t="s">
        <v>53</v>
      </c>
      <c r="L50" s="29" t="s">
        <v>20</v>
      </c>
      <c r="M50" s="28">
        <v>1</v>
      </c>
      <c r="N50" s="102"/>
      <c r="O50" s="86" t="s">
        <v>22</v>
      </c>
      <c r="P50" s="29" t="s">
        <v>23</v>
      </c>
      <c r="Q50" s="28">
        <v>1</v>
      </c>
      <c r="R50" s="90" t="s">
        <v>53</v>
      </c>
      <c r="S50" s="29" t="s">
        <v>20</v>
      </c>
      <c r="T50" s="28">
        <v>1</v>
      </c>
      <c r="U50" s="100"/>
    </row>
    <row r="51" spans="1:21" ht="12.75">
      <c r="A51" s="93"/>
      <c r="B51" s="30" t="s">
        <v>25</v>
      </c>
      <c r="C51" s="31">
        <v>2</v>
      </c>
      <c r="D51" s="91"/>
      <c r="E51" s="30" t="s">
        <v>21</v>
      </c>
      <c r="F51" s="31">
        <v>2</v>
      </c>
      <c r="G51" s="102"/>
      <c r="H51" s="93"/>
      <c r="I51" s="30" t="s">
        <v>25</v>
      </c>
      <c r="J51" s="31">
        <v>2</v>
      </c>
      <c r="K51" s="91"/>
      <c r="L51" s="30" t="s">
        <v>21</v>
      </c>
      <c r="M51" s="31">
        <v>2</v>
      </c>
      <c r="N51" s="102"/>
      <c r="O51" s="93"/>
      <c r="P51" s="30" t="s">
        <v>25</v>
      </c>
      <c r="Q51" s="31">
        <v>2</v>
      </c>
      <c r="R51" s="91"/>
      <c r="S51" s="30" t="s">
        <v>21</v>
      </c>
      <c r="T51" s="31">
        <v>2</v>
      </c>
      <c r="U51" s="100"/>
    </row>
    <row r="52" spans="1:21" ht="12.75">
      <c r="A52" s="93"/>
      <c r="B52" s="30" t="s">
        <v>27</v>
      </c>
      <c r="C52" s="31">
        <v>3</v>
      </c>
      <c r="D52" s="91"/>
      <c r="E52" s="30" t="s">
        <v>24</v>
      </c>
      <c r="F52" s="31">
        <v>3</v>
      </c>
      <c r="G52" s="102"/>
      <c r="H52" s="93"/>
      <c r="I52" s="30" t="s">
        <v>27</v>
      </c>
      <c r="J52" s="31">
        <v>3</v>
      </c>
      <c r="K52" s="91"/>
      <c r="L52" s="30" t="s">
        <v>24</v>
      </c>
      <c r="M52" s="31">
        <v>3</v>
      </c>
      <c r="N52" s="102"/>
      <c r="O52" s="93"/>
      <c r="P52" s="30" t="s">
        <v>27</v>
      </c>
      <c r="Q52" s="31">
        <v>3</v>
      </c>
      <c r="R52" s="91"/>
      <c r="S52" s="30" t="s">
        <v>24</v>
      </c>
      <c r="T52" s="31">
        <v>3</v>
      </c>
      <c r="U52" s="100"/>
    </row>
    <row r="53" spans="1:21" ht="13.5" thickBot="1">
      <c r="A53" s="93"/>
      <c r="B53" s="30" t="s">
        <v>29</v>
      </c>
      <c r="C53" s="31">
        <v>4</v>
      </c>
      <c r="D53" s="92"/>
      <c r="E53" s="38" t="s">
        <v>26</v>
      </c>
      <c r="F53" s="37">
        <v>4</v>
      </c>
      <c r="G53" s="102"/>
      <c r="H53" s="93"/>
      <c r="I53" s="30" t="s">
        <v>29</v>
      </c>
      <c r="J53" s="31">
        <v>4</v>
      </c>
      <c r="K53" s="92"/>
      <c r="L53" s="38" t="s">
        <v>26</v>
      </c>
      <c r="M53" s="37">
        <v>4</v>
      </c>
      <c r="N53" s="102"/>
      <c r="O53" s="93"/>
      <c r="P53" s="30" t="s">
        <v>29</v>
      </c>
      <c r="Q53" s="31">
        <v>4</v>
      </c>
      <c r="R53" s="92"/>
      <c r="S53" s="38" t="s">
        <v>26</v>
      </c>
      <c r="T53" s="37">
        <v>4</v>
      </c>
      <c r="U53" s="100"/>
    </row>
    <row r="54" spans="1:21" ht="13.5" thickBot="1">
      <c r="A54" s="87"/>
      <c r="B54" s="38" t="s">
        <v>31</v>
      </c>
      <c r="C54" s="37">
        <v>5</v>
      </c>
      <c r="D54" s="39" t="s">
        <v>28</v>
      </c>
      <c r="E54" s="15"/>
      <c r="F54" s="5">
        <f>IF(E54=1,-1,IF(E54=2,-2,IF(E54=3,-4,IF(E54=4,-6,0))))</f>
        <v>0</v>
      </c>
      <c r="G54" s="102"/>
      <c r="H54" s="87"/>
      <c r="I54" s="38" t="s">
        <v>31</v>
      </c>
      <c r="J54" s="37">
        <v>5</v>
      </c>
      <c r="K54" s="39" t="s">
        <v>28</v>
      </c>
      <c r="L54" s="15"/>
      <c r="M54" s="5">
        <f>IF(L54=1,-1,IF(L54=2,-2,IF(L54=3,-4,IF(L54=4,-6,0))))</f>
        <v>0</v>
      </c>
      <c r="N54" s="102"/>
      <c r="O54" s="87"/>
      <c r="P54" s="38" t="s">
        <v>31</v>
      </c>
      <c r="Q54" s="37">
        <v>5</v>
      </c>
      <c r="R54" s="39" t="s">
        <v>28</v>
      </c>
      <c r="S54" s="15"/>
      <c r="T54" s="5">
        <f>IF(S54=1,-1,IF(S54=2,-2,IF(S54=3,-4,IF(S54=4,-6,0))))</f>
        <v>0</v>
      </c>
      <c r="U54" s="100"/>
    </row>
    <row r="55" spans="1:21" ht="12.75">
      <c r="A55" s="39" t="s">
        <v>59</v>
      </c>
      <c r="B55" s="15"/>
      <c r="C55" s="16">
        <f>IF(B55=1,0,IF(B55=2,-1,IF(B55=3,-2,IF(B55=4,-5,IF(B55&gt;=5,-10,0)))))</f>
        <v>0</v>
      </c>
      <c r="D55" s="39" t="s">
        <v>30</v>
      </c>
      <c r="E55" s="15"/>
      <c r="F55" s="5">
        <f>IF(E55=1,-1,IF(E55=2,-3,IF(E55=3,-6,IF(E55=4,-12,0))))</f>
        <v>0</v>
      </c>
      <c r="G55" s="102"/>
      <c r="H55" s="39" t="s">
        <v>59</v>
      </c>
      <c r="I55" s="15"/>
      <c r="J55" s="16">
        <f>IF(I55=1,0,IF(I55=2,-1,IF(I55=3,-2,IF(I55=4,-5,IF(I55&gt;=5,-10,0)))))</f>
        <v>0</v>
      </c>
      <c r="K55" s="39" t="s">
        <v>30</v>
      </c>
      <c r="L55" s="15"/>
      <c r="M55" s="5">
        <f>IF(L55=1,-1,IF(L55=2,-3,IF(L55=3,-6,IF(L55=4,-12,0))))</f>
        <v>0</v>
      </c>
      <c r="N55" s="102"/>
      <c r="O55" s="39" t="s">
        <v>59</v>
      </c>
      <c r="P55" s="15"/>
      <c r="Q55" s="16">
        <f>IF(P55=1,0,IF(P55=2,-1,IF(P55=3,-2,IF(P55=4,-5,IF(P55&gt;=5,-10,0)))))</f>
        <v>0</v>
      </c>
      <c r="R55" s="39" t="s">
        <v>30</v>
      </c>
      <c r="S55" s="15"/>
      <c r="T55" s="5">
        <f>IF(S55=1,-1,IF(S55=2,-3,IF(S55=3,-6,IF(S55=4,-12,0))))</f>
        <v>0</v>
      </c>
      <c r="U55" s="100"/>
    </row>
    <row r="56" spans="1:21" ht="12.75">
      <c r="A56" s="43" t="s">
        <v>57</v>
      </c>
      <c r="B56" s="15"/>
      <c r="C56" s="16">
        <f>IF(B56=1,1,IF(B56=2,2,IF(B56=3,4,IF(B56=4,8,IF(B56=5,12,0)))))</f>
        <v>0</v>
      </c>
      <c r="D56" s="39" t="s">
        <v>32</v>
      </c>
      <c r="E56" s="15"/>
      <c r="F56" s="5">
        <f>IF(E56=1,-1,IF(E56=2,-4,IF(E56=3,-8,IF(E56=4,-16,0))))</f>
        <v>0</v>
      </c>
      <c r="G56" s="102"/>
      <c r="H56" s="43" t="s">
        <v>57</v>
      </c>
      <c r="I56" s="15"/>
      <c r="J56" s="16">
        <f>IF(I56=1,1,IF(I56=2,2,IF(I56=3,4,IF(I56=4,8,IF(I56=5,12,0)))))</f>
        <v>0</v>
      </c>
      <c r="K56" s="39" t="s">
        <v>32</v>
      </c>
      <c r="L56" s="15"/>
      <c r="M56" s="5">
        <f>IF(L56=1,-1,IF(L56=2,-4,IF(L56=3,-8,IF(L56=4,-16,0))))</f>
        <v>0</v>
      </c>
      <c r="N56" s="102"/>
      <c r="O56" s="43" t="s">
        <v>57</v>
      </c>
      <c r="P56" s="15"/>
      <c r="Q56" s="16">
        <f>IF(P56=1,1,IF(P56=2,2,IF(P56=3,4,IF(P56=4,8,IF(P56=5,12,0)))))</f>
        <v>0</v>
      </c>
      <c r="R56" s="39" t="s">
        <v>32</v>
      </c>
      <c r="S56" s="15"/>
      <c r="T56" s="5">
        <f>IF(S56=1,-1,IF(S56=2,-4,IF(S56=3,-8,IF(S56=4,-16,0))))</f>
        <v>0</v>
      </c>
      <c r="U56" s="100"/>
    </row>
    <row r="57" spans="1:21" ht="12.75">
      <c r="A57" s="39" t="s">
        <v>61</v>
      </c>
      <c r="B57" s="15"/>
      <c r="C57" s="16">
        <f>IF(B57=1,-1,IF(B57=2,-1,IF(B57=3,-2,IF(B57=4,-3,IF(B57=5,-5,0)))))</f>
        <v>0</v>
      </c>
      <c r="D57" s="39" t="s">
        <v>33</v>
      </c>
      <c r="E57" s="15"/>
      <c r="F57" s="5">
        <f>IF(E57=1,-5,IF(E57=2,-10,IF(E57=3,-15,IF(E57=4,-25,0))))</f>
        <v>0</v>
      </c>
      <c r="G57" s="102"/>
      <c r="H57" s="39" t="s">
        <v>61</v>
      </c>
      <c r="I57" s="15"/>
      <c r="J57" s="16">
        <f>IF(I57=1,-1,IF(I57=2,-1,IF(I57=3,-2,IF(I57=4,-3,IF(I57=5,-5,0)))))</f>
        <v>0</v>
      </c>
      <c r="K57" s="39" t="s">
        <v>33</v>
      </c>
      <c r="L57" s="15"/>
      <c r="M57" s="5">
        <f>IF(L57=1,-5,IF(L57=2,-10,IF(L57=3,-15,IF(L57=4,-25,0))))</f>
        <v>0</v>
      </c>
      <c r="N57" s="102"/>
      <c r="O57" s="39" t="s">
        <v>61</v>
      </c>
      <c r="P57" s="15"/>
      <c r="Q57" s="16">
        <f>IF(P57=1,-1,IF(P57=2,-1,IF(P57=3,-2,IF(P57=4,-3,IF(P57=5,-5,0)))))</f>
        <v>0</v>
      </c>
      <c r="R57" s="39" t="s">
        <v>33</v>
      </c>
      <c r="S57" s="15"/>
      <c r="T57" s="5">
        <f>IF(S57=1,-5,IF(S57=2,-10,IF(S57=3,-15,IF(S57=4,-25,0))))</f>
        <v>0</v>
      </c>
      <c r="U57" s="100"/>
    </row>
    <row r="58" spans="1:21" ht="13.5" thickBot="1">
      <c r="A58" s="39" t="s">
        <v>62</v>
      </c>
      <c r="B58" s="15"/>
      <c r="C58" s="16">
        <f>IF(B58=1,-2,IF(B58=2,-4,IF(B58=3,-5,IF(B58=4,-8,IF(B58=5,-10,0)))))</f>
        <v>0</v>
      </c>
      <c r="D58" s="39" t="s">
        <v>34</v>
      </c>
      <c r="E58" s="15"/>
      <c r="F58" s="5">
        <f>IF(E58=1,-5,IF(E58=2,-10,IF(E58=3,-15,IF(E58=4,-20,0))))</f>
        <v>0</v>
      </c>
      <c r="G58" s="102"/>
      <c r="H58" s="39" t="s">
        <v>62</v>
      </c>
      <c r="I58" s="15"/>
      <c r="J58" s="16">
        <f>IF(I58=1,-2,IF(I58=2,-4,IF(I58=3,-5,IF(I58=4,-8,IF(I58=5,-10,0)))))</f>
        <v>0</v>
      </c>
      <c r="K58" s="39" t="s">
        <v>34</v>
      </c>
      <c r="L58" s="15"/>
      <c r="M58" s="5">
        <f>IF(L58=1,-5,IF(L58=2,-10,IF(L58=3,-15,IF(L58=4,-20,0))))</f>
        <v>0</v>
      </c>
      <c r="N58" s="102"/>
      <c r="O58" s="39" t="s">
        <v>62</v>
      </c>
      <c r="P58" s="15"/>
      <c r="Q58" s="16">
        <f>IF(P58=1,-2,IF(P58=2,-4,IF(P58=3,-5,IF(P58=4,-8,IF(P58=5,-10,0)))))</f>
        <v>0</v>
      </c>
      <c r="R58" s="39" t="s">
        <v>34</v>
      </c>
      <c r="S58" s="15"/>
      <c r="T58" s="5">
        <f>IF(S58=1,-5,IF(S58=2,-10,IF(S58=3,-15,IF(S58=4,-20,0))))</f>
        <v>0</v>
      </c>
      <c r="U58" s="100"/>
    </row>
    <row r="59" spans="1:21" ht="13.5" thickBot="1">
      <c r="A59" s="39" t="s">
        <v>35</v>
      </c>
      <c r="B59" s="15"/>
      <c r="C59" s="16">
        <f>IF(B59=1,-1,IF(B59=2,-2,IF(B59=3,-4,IF(B59=4,-7,IF(B59=5,-10,0)))))</f>
        <v>0</v>
      </c>
      <c r="D59" s="53" t="s">
        <v>52</v>
      </c>
      <c r="E59" s="54"/>
      <c r="F59" s="7"/>
      <c r="G59" s="102"/>
      <c r="H59" s="39" t="s">
        <v>35</v>
      </c>
      <c r="I59" s="15"/>
      <c r="J59" s="16">
        <f>IF(I59=1,-1,IF(I59=2,-2,IF(I59=3,-4,IF(I59=4,-7,IF(I59=5,-10,0)))))</f>
        <v>0</v>
      </c>
      <c r="K59" s="53" t="s">
        <v>52</v>
      </c>
      <c r="L59" s="54"/>
      <c r="M59" s="7"/>
      <c r="N59" s="102"/>
      <c r="O59" s="39" t="s">
        <v>35</v>
      </c>
      <c r="P59" s="15"/>
      <c r="Q59" s="16">
        <f>IF(P59=1,-1,IF(P59=2,-2,IF(P59=3,-4,IF(P59=4,-7,IF(P59=5,-10,0)))))</f>
        <v>0</v>
      </c>
      <c r="R59" s="53" t="s">
        <v>52</v>
      </c>
      <c r="S59" s="54"/>
      <c r="T59" s="7"/>
      <c r="U59" s="100"/>
    </row>
    <row r="60" spans="1:21" ht="13.5" thickBot="1">
      <c r="A60" s="46" t="s">
        <v>37</v>
      </c>
      <c r="B60" s="17"/>
      <c r="C60" s="11">
        <f>IF(B60=1,0,IF(B60=2,1,IF(B60=3,2,IF(B60=4,4,IF(B60=5,8,0)))))</f>
        <v>0</v>
      </c>
      <c r="D60" s="40" t="s">
        <v>36</v>
      </c>
      <c r="E60" s="15"/>
      <c r="F60" s="5">
        <f>IF(E60=1,1,IF(E60=2,3,IF(E60=3,5,IF(E60=4,9,0))))</f>
        <v>0</v>
      </c>
      <c r="G60" s="102"/>
      <c r="H60" s="46" t="s">
        <v>37</v>
      </c>
      <c r="I60" s="17"/>
      <c r="J60" s="11">
        <f>IF(I60=1,0,IF(I60=2,1,IF(I60=3,2,IF(I60=4,4,IF(I60=5,8,0)))))</f>
        <v>0</v>
      </c>
      <c r="K60" s="40" t="s">
        <v>36</v>
      </c>
      <c r="L60" s="15"/>
      <c r="M60" s="5">
        <f>IF(L60=1,1,IF(L60=2,3,IF(L60=3,5,IF(L60=4,9,0))))</f>
        <v>0</v>
      </c>
      <c r="N60" s="102"/>
      <c r="O60" s="46" t="s">
        <v>37</v>
      </c>
      <c r="P60" s="17"/>
      <c r="Q60" s="11">
        <f>IF(P60=1,0,IF(P60=2,1,IF(P60=3,2,IF(P60=4,4,IF(P60=5,8,0)))))</f>
        <v>0</v>
      </c>
      <c r="R60" s="40" t="s">
        <v>36</v>
      </c>
      <c r="S60" s="15"/>
      <c r="T60" s="5">
        <f>IF(S60=1,1,IF(S60=2,3,IF(S60=3,5,IF(S60=4,9,0))))</f>
        <v>0</v>
      </c>
      <c r="U60" s="100"/>
    </row>
    <row r="61" spans="1:21" ht="13.5" thickBot="1">
      <c r="A61" s="70" t="s">
        <v>58</v>
      </c>
      <c r="B61" s="71"/>
      <c r="C61" s="72"/>
      <c r="D61" s="40" t="s">
        <v>60</v>
      </c>
      <c r="E61" s="15"/>
      <c r="F61" s="5">
        <f>IF(E61=1,1,IF(E61=2,2,IF(E61=3,4,IF(E61=4,8,0))))</f>
        <v>0</v>
      </c>
      <c r="G61" s="102"/>
      <c r="H61" s="70" t="s">
        <v>58</v>
      </c>
      <c r="I61" s="71"/>
      <c r="J61" s="72"/>
      <c r="K61" s="40" t="s">
        <v>60</v>
      </c>
      <c r="L61" s="15"/>
      <c r="M61" s="5">
        <f>IF(L61=1,1,IF(L61=2,2,IF(L61=3,4,IF(L61=4,8,0))))</f>
        <v>0</v>
      </c>
      <c r="N61" s="102"/>
      <c r="O61" s="70" t="s">
        <v>58</v>
      </c>
      <c r="P61" s="71"/>
      <c r="Q61" s="72"/>
      <c r="R61" s="40" t="s">
        <v>60</v>
      </c>
      <c r="S61" s="15"/>
      <c r="T61" s="5">
        <f>IF(S61=1,1,IF(S61=2,2,IF(S61=3,4,IF(S61=4,8,0))))</f>
        <v>0</v>
      </c>
      <c r="U61" s="100"/>
    </row>
    <row r="62" spans="1:21" ht="12.75">
      <c r="A62" s="33" t="s">
        <v>55</v>
      </c>
      <c r="B62" s="34"/>
      <c r="C62" s="35">
        <f>IF(B62=1,-5,IF(B62=2,-10,IF(B62=3,-15,IF(B62&gt;=4,-20,0))))</f>
        <v>0</v>
      </c>
      <c r="D62" s="40" t="s">
        <v>38</v>
      </c>
      <c r="E62" s="15"/>
      <c r="F62" s="5">
        <f>IF(E62=1,2,IF(E62=2,6,IF(E62=3,12,IF(E62=4,-16,0))))</f>
        <v>0</v>
      </c>
      <c r="G62" s="102"/>
      <c r="H62" s="33" t="s">
        <v>55</v>
      </c>
      <c r="I62" s="34"/>
      <c r="J62" s="35">
        <f>IF(I62=1,-5,IF(I62=2,-10,IF(I62=3,-15,IF(I62&gt;=4,-20,0))))</f>
        <v>0</v>
      </c>
      <c r="K62" s="40" t="s">
        <v>38</v>
      </c>
      <c r="L62" s="15"/>
      <c r="M62" s="5">
        <f>IF(L62=1,2,IF(L62=2,6,IF(L62=3,12,IF(L62=4,-16,0))))</f>
        <v>0</v>
      </c>
      <c r="N62" s="102"/>
      <c r="O62" s="33" t="s">
        <v>55</v>
      </c>
      <c r="P62" s="34"/>
      <c r="Q62" s="35">
        <f>IF(P62=1,-5,IF(P62=2,-10,IF(P62=3,-15,IF(P62&gt;=4,-20,0))))</f>
        <v>0</v>
      </c>
      <c r="R62" s="40" t="s">
        <v>38</v>
      </c>
      <c r="S62" s="15"/>
      <c r="T62" s="5">
        <f>IF(S62=1,2,IF(S62=2,6,IF(S62=3,12,IF(S62=4,-16,0))))</f>
        <v>0</v>
      </c>
      <c r="U62" s="100"/>
    </row>
    <row r="63" spans="1:21" ht="13.5" thickBot="1">
      <c r="A63" s="32" t="s">
        <v>56</v>
      </c>
      <c r="B63" s="17"/>
      <c r="C63" s="19">
        <f>IF(B63=1,1,IF(B63=2,4,IF(B63=3,6,IF(B63&gt;=4,-10,0))))</f>
        <v>0</v>
      </c>
      <c r="D63" s="41" t="s">
        <v>39</v>
      </c>
      <c r="E63" s="17"/>
      <c r="F63" s="11">
        <f>IF(E63=1,10,IF(E63=2,15,IF(E63=3,20,IF(E63=4,25,0))))</f>
        <v>0</v>
      </c>
      <c r="G63" s="102"/>
      <c r="H63" s="32" t="s">
        <v>56</v>
      </c>
      <c r="I63" s="17"/>
      <c r="J63" s="19">
        <f>IF(I63=1,1,IF(I63=2,4,IF(I63=3,6,IF(I63&gt;=4,-10,0))))</f>
        <v>0</v>
      </c>
      <c r="K63" s="41" t="s">
        <v>39</v>
      </c>
      <c r="L63" s="17"/>
      <c r="M63" s="11">
        <f>IF(L63=1,10,IF(L63=2,15,IF(L63=3,20,IF(L63=4,25,0))))</f>
        <v>0</v>
      </c>
      <c r="N63" s="102"/>
      <c r="O63" s="32" t="s">
        <v>56</v>
      </c>
      <c r="P63" s="17"/>
      <c r="Q63" s="19">
        <f>IF(P63=1,1,IF(P63=2,4,IF(P63=3,6,IF(P63&gt;=4,-10,0))))</f>
        <v>0</v>
      </c>
      <c r="R63" s="41" t="s">
        <v>39</v>
      </c>
      <c r="S63" s="17"/>
      <c r="T63" s="11">
        <f>IF(S63=1,10,IF(S63=2,15,IF(S63=3,20,IF(S63=4,25,0))))</f>
        <v>0</v>
      </c>
      <c r="U63" s="100"/>
    </row>
    <row r="64" spans="1:21" ht="13.5" thickBot="1">
      <c r="A64" s="12"/>
      <c r="B64" s="13"/>
      <c r="C64" s="8">
        <f>C55+C56+C59+C60+C62+C57+C58+C63</f>
        <v>0</v>
      </c>
      <c r="D64" s="12"/>
      <c r="E64" s="13"/>
      <c r="F64" s="8">
        <f>F54+F55+F56+F57+F58+F60+F61+F62+F63</f>
        <v>0</v>
      </c>
      <c r="G64" s="102"/>
      <c r="H64" s="12"/>
      <c r="I64" s="13"/>
      <c r="J64" s="8">
        <f>J55+J56+J59+J60+J62+J57+J58+J63</f>
        <v>0</v>
      </c>
      <c r="K64" s="12"/>
      <c r="L64" s="13"/>
      <c r="M64" s="8">
        <f>M54+M55+M56+M57+M58+M60+M61+M62+M63</f>
        <v>0</v>
      </c>
      <c r="N64" s="102"/>
      <c r="O64" s="12"/>
      <c r="P64" s="13"/>
      <c r="Q64" s="8">
        <f>Q55+Q56+Q59+Q60+Q62+Q57+Q58+Q63</f>
        <v>0</v>
      </c>
      <c r="R64" s="12"/>
      <c r="S64" s="13"/>
      <c r="T64" s="8">
        <f>T54+T55+T56+T57+T58+T60+T61+T62+T63</f>
        <v>0</v>
      </c>
      <c r="U64" s="100"/>
    </row>
    <row r="65" spans="1:21" ht="16.5" thickBot="1">
      <c r="A65" s="61" t="s">
        <v>40</v>
      </c>
      <c r="B65" s="62"/>
      <c r="C65" s="62"/>
      <c r="D65" s="63"/>
      <c r="E65" s="25" t="s">
        <v>41</v>
      </c>
      <c r="F65" s="26" t="s">
        <v>42</v>
      </c>
      <c r="G65" s="102"/>
      <c r="H65" s="61" t="s">
        <v>40</v>
      </c>
      <c r="I65" s="62"/>
      <c r="J65" s="62"/>
      <c r="K65" s="63"/>
      <c r="L65" s="25" t="s">
        <v>41</v>
      </c>
      <c r="M65" s="26" t="s">
        <v>42</v>
      </c>
      <c r="N65" s="102"/>
      <c r="O65" s="61" t="s">
        <v>40</v>
      </c>
      <c r="P65" s="62"/>
      <c r="Q65" s="62"/>
      <c r="R65" s="63"/>
      <c r="S65" s="25" t="s">
        <v>41</v>
      </c>
      <c r="T65" s="26" t="s">
        <v>42</v>
      </c>
      <c r="U65" s="100"/>
    </row>
    <row r="66" spans="1:21" ht="16.5" thickBot="1">
      <c r="A66" s="61" t="s">
        <v>46</v>
      </c>
      <c r="B66" s="62"/>
      <c r="C66" s="62"/>
      <c r="D66" s="62"/>
      <c r="E66" s="27" t="s">
        <v>47</v>
      </c>
      <c r="F66" s="27" t="s">
        <v>48</v>
      </c>
      <c r="G66" s="102"/>
      <c r="H66" s="61" t="s">
        <v>46</v>
      </c>
      <c r="I66" s="62"/>
      <c r="J66" s="62"/>
      <c r="K66" s="62"/>
      <c r="L66" s="27" t="s">
        <v>47</v>
      </c>
      <c r="M66" s="27" t="s">
        <v>48</v>
      </c>
      <c r="N66" s="102"/>
      <c r="O66" s="61" t="s">
        <v>46</v>
      </c>
      <c r="P66" s="62"/>
      <c r="Q66" s="62"/>
      <c r="R66" s="62"/>
      <c r="S66" s="27" t="s">
        <v>47</v>
      </c>
      <c r="T66" s="27" t="s">
        <v>48</v>
      </c>
      <c r="U66" s="100"/>
    </row>
    <row r="67" spans="1:21" ht="12.75">
      <c r="A67" s="64" t="s">
        <v>43</v>
      </c>
      <c r="B67" s="65"/>
      <c r="C67" s="65"/>
      <c r="D67" s="66"/>
      <c r="E67" s="20">
        <v>2</v>
      </c>
      <c r="F67" s="21">
        <v>-2</v>
      </c>
      <c r="G67" s="102"/>
      <c r="H67" s="64" t="s">
        <v>43</v>
      </c>
      <c r="I67" s="65"/>
      <c r="J67" s="65"/>
      <c r="K67" s="66"/>
      <c r="L67" s="20">
        <v>2</v>
      </c>
      <c r="M67" s="21">
        <v>-2</v>
      </c>
      <c r="N67" s="102"/>
      <c r="O67" s="64" t="s">
        <v>43</v>
      </c>
      <c r="P67" s="65"/>
      <c r="Q67" s="65"/>
      <c r="R67" s="66"/>
      <c r="S67" s="20">
        <v>2</v>
      </c>
      <c r="T67" s="21">
        <v>-2</v>
      </c>
      <c r="U67" s="100"/>
    </row>
    <row r="68" spans="1:21" ht="12.75">
      <c r="A68" s="64" t="s">
        <v>44</v>
      </c>
      <c r="B68" s="65"/>
      <c r="C68" s="65"/>
      <c r="D68" s="66"/>
      <c r="E68" s="20">
        <v>1</v>
      </c>
      <c r="F68" s="21">
        <v>-1</v>
      </c>
      <c r="G68" s="102"/>
      <c r="H68" s="64" t="s">
        <v>44</v>
      </c>
      <c r="I68" s="65"/>
      <c r="J68" s="65"/>
      <c r="K68" s="66"/>
      <c r="L68" s="20">
        <v>1</v>
      </c>
      <c r="M68" s="21">
        <v>-1</v>
      </c>
      <c r="N68" s="102"/>
      <c r="O68" s="64" t="s">
        <v>44</v>
      </c>
      <c r="P68" s="65"/>
      <c r="Q68" s="65"/>
      <c r="R68" s="66"/>
      <c r="S68" s="20">
        <v>1</v>
      </c>
      <c r="T68" s="21">
        <v>-1</v>
      </c>
      <c r="U68" s="100"/>
    </row>
    <row r="69" spans="1:21" ht="13.5" thickBot="1">
      <c r="A69" s="67" t="s">
        <v>45</v>
      </c>
      <c r="B69" s="68"/>
      <c r="C69" s="68"/>
      <c r="D69" s="69"/>
      <c r="E69" s="22">
        <v>0</v>
      </c>
      <c r="F69" s="23">
        <v>0</v>
      </c>
      <c r="G69" s="102"/>
      <c r="H69" s="67" t="s">
        <v>45</v>
      </c>
      <c r="I69" s="68"/>
      <c r="J69" s="68"/>
      <c r="K69" s="69"/>
      <c r="L69" s="22">
        <v>0</v>
      </c>
      <c r="M69" s="23">
        <v>0</v>
      </c>
      <c r="N69" s="102"/>
      <c r="O69" s="67" t="s">
        <v>45</v>
      </c>
      <c r="P69" s="68"/>
      <c r="Q69" s="68"/>
      <c r="R69" s="69"/>
      <c r="S69" s="22">
        <v>0</v>
      </c>
      <c r="T69" s="23">
        <v>0</v>
      </c>
      <c r="U69" s="100"/>
    </row>
    <row r="70" spans="1:21" ht="13.5" thickBot="1">
      <c r="A70" s="104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0"/>
    </row>
    <row r="71" spans="1:21" ht="15">
      <c r="A71" s="79" t="s">
        <v>0</v>
      </c>
      <c r="B71" s="80"/>
      <c r="C71" s="80"/>
      <c r="D71" s="80"/>
      <c r="E71" s="81"/>
      <c r="F71" s="47" t="s">
        <v>1</v>
      </c>
      <c r="G71" s="102"/>
      <c r="H71" s="79" t="s">
        <v>0</v>
      </c>
      <c r="I71" s="80"/>
      <c r="J71" s="80"/>
      <c r="K71" s="80"/>
      <c r="L71" s="81"/>
      <c r="M71" s="47" t="s">
        <v>1</v>
      </c>
      <c r="N71" s="102"/>
      <c r="O71" s="79" t="s">
        <v>0</v>
      </c>
      <c r="P71" s="80"/>
      <c r="Q71" s="80"/>
      <c r="R71" s="80"/>
      <c r="S71" s="81"/>
      <c r="T71" s="47" t="s">
        <v>1</v>
      </c>
      <c r="U71" s="100"/>
    </row>
    <row r="72" spans="1:21" ht="15">
      <c r="A72" s="82" t="s">
        <v>2</v>
      </c>
      <c r="B72" s="83"/>
      <c r="C72" s="50" t="s">
        <v>3</v>
      </c>
      <c r="D72" s="50" t="s">
        <v>4</v>
      </c>
      <c r="E72" s="51" t="s">
        <v>5</v>
      </c>
      <c r="F72" s="48" t="s">
        <v>6</v>
      </c>
      <c r="G72" s="102"/>
      <c r="H72" s="82" t="s">
        <v>2</v>
      </c>
      <c r="I72" s="83"/>
      <c r="J72" s="50" t="s">
        <v>3</v>
      </c>
      <c r="K72" s="50" t="s">
        <v>4</v>
      </c>
      <c r="L72" s="51" t="s">
        <v>5</v>
      </c>
      <c r="M72" s="48" t="s">
        <v>6</v>
      </c>
      <c r="N72" s="102"/>
      <c r="O72" s="82" t="s">
        <v>2</v>
      </c>
      <c r="P72" s="83"/>
      <c r="Q72" s="50" t="s">
        <v>3</v>
      </c>
      <c r="R72" s="50" t="s">
        <v>4</v>
      </c>
      <c r="S72" s="51" t="s">
        <v>5</v>
      </c>
      <c r="T72" s="48" t="s">
        <v>6</v>
      </c>
      <c r="U72" s="100"/>
    </row>
    <row r="73" spans="1:21" ht="27.75" thickBot="1">
      <c r="A73" s="84"/>
      <c r="B73" s="85"/>
      <c r="C73" s="1">
        <v>0</v>
      </c>
      <c r="D73" s="1">
        <v>0</v>
      </c>
      <c r="E73" s="2">
        <f>(C73*2)+D73</f>
        <v>0</v>
      </c>
      <c r="F73" s="49">
        <f>E73+C97+F97+C82+F82</f>
        <v>0</v>
      </c>
      <c r="G73" s="102"/>
      <c r="H73" s="84"/>
      <c r="I73" s="85"/>
      <c r="J73" s="1">
        <v>0</v>
      </c>
      <c r="K73" s="1">
        <v>0</v>
      </c>
      <c r="L73" s="2">
        <f>(J73*2)+K73</f>
        <v>0</v>
      </c>
      <c r="M73" s="49">
        <f>L73+J97+M97+J82+M82</f>
        <v>0</v>
      </c>
      <c r="N73" s="102"/>
      <c r="O73" s="84"/>
      <c r="P73" s="85"/>
      <c r="Q73" s="1">
        <v>0</v>
      </c>
      <c r="R73" s="1">
        <v>0</v>
      </c>
      <c r="S73" s="2">
        <f>(Q73*2)+R73</f>
        <v>0</v>
      </c>
      <c r="T73" s="49">
        <f>S73+Q97+T97+Q82+T82</f>
        <v>0</v>
      </c>
      <c r="U73" s="100"/>
    </row>
    <row r="74" spans="1:21" ht="12.75">
      <c r="A74" s="86" t="s">
        <v>50</v>
      </c>
      <c r="B74" s="55" t="s">
        <v>8</v>
      </c>
      <c r="C74" s="57">
        <v>1</v>
      </c>
      <c r="D74" s="88" t="s">
        <v>7</v>
      </c>
      <c r="E74" s="59" t="s">
        <v>9</v>
      </c>
      <c r="F74" s="59">
        <v>1</v>
      </c>
      <c r="G74" s="102"/>
      <c r="H74" s="86" t="s">
        <v>50</v>
      </c>
      <c r="I74" s="55" t="s">
        <v>8</v>
      </c>
      <c r="J74" s="57">
        <v>1</v>
      </c>
      <c r="K74" s="88" t="s">
        <v>7</v>
      </c>
      <c r="L74" s="59" t="s">
        <v>9</v>
      </c>
      <c r="M74" s="59">
        <v>1</v>
      </c>
      <c r="N74" s="102"/>
      <c r="O74" s="86" t="s">
        <v>50</v>
      </c>
      <c r="P74" s="55" t="s">
        <v>8</v>
      </c>
      <c r="Q74" s="57">
        <v>1</v>
      </c>
      <c r="R74" s="88" t="s">
        <v>7</v>
      </c>
      <c r="S74" s="59" t="s">
        <v>9</v>
      </c>
      <c r="T74" s="59">
        <v>1</v>
      </c>
      <c r="U74" s="100"/>
    </row>
    <row r="75" spans="1:21" ht="13.5" thickBot="1">
      <c r="A75" s="87"/>
      <c r="B75" s="56"/>
      <c r="C75" s="58"/>
      <c r="D75" s="89"/>
      <c r="E75" s="60"/>
      <c r="F75" s="60"/>
      <c r="G75" s="102"/>
      <c r="H75" s="87"/>
      <c r="I75" s="56"/>
      <c r="J75" s="58"/>
      <c r="K75" s="89"/>
      <c r="L75" s="60"/>
      <c r="M75" s="60"/>
      <c r="N75" s="102"/>
      <c r="O75" s="87"/>
      <c r="P75" s="56"/>
      <c r="Q75" s="58"/>
      <c r="R75" s="89"/>
      <c r="S75" s="60"/>
      <c r="T75" s="60"/>
      <c r="U75" s="100"/>
    </row>
    <row r="76" spans="1:21" ht="12.75">
      <c r="A76" s="43" t="s">
        <v>10</v>
      </c>
      <c r="B76" s="4"/>
      <c r="C76" s="5">
        <f>IF(B76=1,2,0)</f>
        <v>0</v>
      </c>
      <c r="D76" s="42" t="s">
        <v>11</v>
      </c>
      <c r="E76" s="103"/>
      <c r="F76" s="6">
        <f>IF(E76=1,10,0)</f>
        <v>0</v>
      </c>
      <c r="G76" s="102"/>
      <c r="H76" s="43" t="s">
        <v>10</v>
      </c>
      <c r="I76" s="4"/>
      <c r="J76" s="5">
        <f>IF(I76=1,2,0)</f>
        <v>0</v>
      </c>
      <c r="K76" s="42" t="s">
        <v>11</v>
      </c>
      <c r="L76" s="103"/>
      <c r="M76" s="6">
        <f>IF(L76=1,10,0)</f>
        <v>0</v>
      </c>
      <c r="N76" s="102"/>
      <c r="O76" s="43" t="s">
        <v>10</v>
      </c>
      <c r="P76" s="4"/>
      <c r="Q76" s="5">
        <f>IF(P76=1,2,0)</f>
        <v>0</v>
      </c>
      <c r="R76" s="42" t="s">
        <v>11</v>
      </c>
      <c r="S76" s="103"/>
      <c r="T76" s="6">
        <f>IF(S76=1,10,0)</f>
        <v>0</v>
      </c>
      <c r="U76" s="100"/>
    </row>
    <row r="77" spans="1:21" ht="12.75">
      <c r="A77" s="43" t="s">
        <v>12</v>
      </c>
      <c r="B77" s="4"/>
      <c r="C77" s="5">
        <f>IF(B77=1,1,0)</f>
        <v>0</v>
      </c>
      <c r="D77" s="42" t="s">
        <v>13</v>
      </c>
      <c r="E77" s="103"/>
      <c r="F77" s="6">
        <f>IF(E77=1,20,0)</f>
        <v>0</v>
      </c>
      <c r="G77" s="102"/>
      <c r="H77" s="43" t="s">
        <v>12</v>
      </c>
      <c r="I77" s="4"/>
      <c r="J77" s="5">
        <f>IF(I77=1,1,0)</f>
        <v>0</v>
      </c>
      <c r="K77" s="42" t="s">
        <v>13</v>
      </c>
      <c r="L77" s="103"/>
      <c r="M77" s="6">
        <f>IF(L77=1,20,0)</f>
        <v>0</v>
      </c>
      <c r="N77" s="102"/>
      <c r="O77" s="43" t="s">
        <v>12</v>
      </c>
      <c r="P77" s="4"/>
      <c r="Q77" s="5">
        <f>IF(P77=1,1,0)</f>
        <v>0</v>
      </c>
      <c r="R77" s="42" t="s">
        <v>13</v>
      </c>
      <c r="S77" s="103"/>
      <c r="T77" s="6">
        <f>IF(S77=1,20,0)</f>
        <v>0</v>
      </c>
      <c r="U77" s="100"/>
    </row>
    <row r="78" spans="1:21" ht="12.75">
      <c r="A78" s="39" t="s">
        <v>14</v>
      </c>
      <c r="B78" s="4"/>
      <c r="C78" s="5">
        <f>IF(B78=1,-5,0)</f>
        <v>0</v>
      </c>
      <c r="D78" s="45" t="s">
        <v>51</v>
      </c>
      <c r="E78" s="103"/>
      <c r="F78" s="6">
        <f>IF(E78=1,-10,0)</f>
        <v>0</v>
      </c>
      <c r="G78" s="102"/>
      <c r="H78" s="39" t="s">
        <v>14</v>
      </c>
      <c r="I78" s="4"/>
      <c r="J78" s="5">
        <f>IF(I78=1,-5,0)</f>
        <v>0</v>
      </c>
      <c r="K78" s="45" t="s">
        <v>51</v>
      </c>
      <c r="L78" s="103"/>
      <c r="M78" s="6">
        <f>IF(L78=1,-10,0)</f>
        <v>0</v>
      </c>
      <c r="N78" s="102"/>
      <c r="O78" s="39" t="s">
        <v>14</v>
      </c>
      <c r="P78" s="4"/>
      <c r="Q78" s="5">
        <f>IF(P78=1,-5,0)</f>
        <v>0</v>
      </c>
      <c r="R78" s="45" t="s">
        <v>51</v>
      </c>
      <c r="S78" s="103"/>
      <c r="T78" s="6">
        <f>IF(S78=1,-10,0)</f>
        <v>0</v>
      </c>
      <c r="U78" s="100"/>
    </row>
    <row r="79" spans="1:21" ht="12.75">
      <c r="A79" s="39" t="s">
        <v>16</v>
      </c>
      <c r="B79" s="4"/>
      <c r="C79" s="5">
        <f>IF(B79=1,-2,0)</f>
        <v>0</v>
      </c>
      <c r="D79" s="45" t="s">
        <v>54</v>
      </c>
      <c r="E79" s="103"/>
      <c r="F79" s="6">
        <f>IF(E79=1,-25,0)</f>
        <v>0</v>
      </c>
      <c r="G79" s="102"/>
      <c r="H79" s="39" t="s">
        <v>16</v>
      </c>
      <c r="I79" s="4"/>
      <c r="J79" s="5">
        <f>IF(I79=1,-2,0)</f>
        <v>0</v>
      </c>
      <c r="K79" s="45" t="s">
        <v>54</v>
      </c>
      <c r="L79" s="103"/>
      <c r="M79" s="6">
        <f>IF(L79=1,-25,0)</f>
        <v>0</v>
      </c>
      <c r="N79" s="102"/>
      <c r="O79" s="39" t="s">
        <v>16</v>
      </c>
      <c r="P79" s="4"/>
      <c r="Q79" s="5">
        <f>IF(P79=1,-2,0)</f>
        <v>0</v>
      </c>
      <c r="R79" s="45" t="s">
        <v>54</v>
      </c>
      <c r="S79" s="103"/>
      <c r="T79" s="6">
        <f>IF(S79=1,-25,0)</f>
        <v>0</v>
      </c>
      <c r="U79" s="100"/>
    </row>
    <row r="80" spans="1:21" ht="12.75">
      <c r="A80" s="43" t="s">
        <v>18</v>
      </c>
      <c r="B80" s="4"/>
      <c r="C80" s="5">
        <f>IF(B80=1,2,0)</f>
        <v>0</v>
      </c>
      <c r="D80" s="42" t="s">
        <v>15</v>
      </c>
      <c r="E80" s="103"/>
      <c r="F80" s="6">
        <f>IF(E80=1,18,0)</f>
        <v>0</v>
      </c>
      <c r="G80" s="102"/>
      <c r="H80" s="43" t="s">
        <v>18</v>
      </c>
      <c r="I80" s="4"/>
      <c r="J80" s="5">
        <f>IF(I80=1,2,0)</f>
        <v>0</v>
      </c>
      <c r="K80" s="42" t="s">
        <v>15</v>
      </c>
      <c r="L80" s="103"/>
      <c r="M80" s="6">
        <f>IF(L80=1,18,0)</f>
        <v>0</v>
      </c>
      <c r="N80" s="102"/>
      <c r="O80" s="43" t="s">
        <v>18</v>
      </c>
      <c r="P80" s="4"/>
      <c r="Q80" s="5">
        <f>IF(P80=1,2,0)</f>
        <v>0</v>
      </c>
      <c r="R80" s="42" t="s">
        <v>15</v>
      </c>
      <c r="S80" s="103"/>
      <c r="T80" s="6">
        <f>IF(S80=1,18,0)</f>
        <v>0</v>
      </c>
      <c r="U80" s="100"/>
    </row>
    <row r="81" spans="1:21" ht="13.5" thickBot="1">
      <c r="A81" s="44" t="s">
        <v>19</v>
      </c>
      <c r="B81" s="10"/>
      <c r="C81" s="11">
        <f>IF(B81=1,-5,0)</f>
        <v>0</v>
      </c>
      <c r="D81" s="3" t="s">
        <v>17</v>
      </c>
      <c r="E81" s="103"/>
      <c r="F81" s="6">
        <f>IF(E81=1,30,0)</f>
        <v>0</v>
      </c>
      <c r="G81" s="102"/>
      <c r="H81" s="44" t="s">
        <v>19</v>
      </c>
      <c r="I81" s="10"/>
      <c r="J81" s="11">
        <f>IF(I81=1,-5,0)</f>
        <v>0</v>
      </c>
      <c r="K81" s="3" t="s">
        <v>17</v>
      </c>
      <c r="L81" s="103"/>
      <c r="M81" s="6">
        <f>IF(L81=1,30,0)</f>
        <v>0</v>
      </c>
      <c r="N81" s="102"/>
      <c r="O81" s="44" t="s">
        <v>19</v>
      </c>
      <c r="P81" s="10"/>
      <c r="Q81" s="11">
        <f>IF(P81=1,-5,0)</f>
        <v>0</v>
      </c>
      <c r="R81" s="3" t="s">
        <v>17</v>
      </c>
      <c r="S81" s="103"/>
      <c r="T81" s="6">
        <f>IF(S81=1,30,0)</f>
        <v>0</v>
      </c>
      <c r="U81" s="100"/>
    </row>
    <row r="82" spans="1:21" ht="13.5" thickBot="1">
      <c r="A82" s="12"/>
      <c r="B82" s="13"/>
      <c r="C82" s="8">
        <f>C76+C77+C78+C79+C80+C81</f>
        <v>0</v>
      </c>
      <c r="D82" s="7"/>
      <c r="E82" s="52" t="s">
        <v>64</v>
      </c>
      <c r="F82" s="36">
        <f>F76+F77+F78+F79+F80+F81</f>
        <v>0</v>
      </c>
      <c r="G82" s="102"/>
      <c r="H82" s="12"/>
      <c r="I82" s="13"/>
      <c r="J82" s="8">
        <f>J76+J77+J78+J79+J80+J81</f>
        <v>0</v>
      </c>
      <c r="K82" s="7"/>
      <c r="L82" s="52" t="s">
        <v>64</v>
      </c>
      <c r="M82" s="36">
        <f>M76+M77+M78+M79+M80+M81</f>
        <v>0</v>
      </c>
      <c r="N82" s="102"/>
      <c r="O82" s="12"/>
      <c r="P82" s="13"/>
      <c r="Q82" s="8">
        <f>Q76+Q77+Q78+Q79+Q80+Q81</f>
        <v>0</v>
      </c>
      <c r="R82" s="7"/>
      <c r="S82" s="52" t="s">
        <v>64</v>
      </c>
      <c r="T82" s="36">
        <f>T76+T77+T78+T79+T80+T81</f>
        <v>0</v>
      </c>
      <c r="U82" s="100"/>
    </row>
    <row r="83" spans="1:21" ht="12.75">
      <c r="A83" s="86" t="s">
        <v>22</v>
      </c>
      <c r="B83" s="29" t="s">
        <v>23</v>
      </c>
      <c r="C83" s="28">
        <v>1</v>
      </c>
      <c r="D83" s="90" t="s">
        <v>53</v>
      </c>
      <c r="E83" s="29" t="s">
        <v>20</v>
      </c>
      <c r="F83" s="28">
        <v>1</v>
      </c>
      <c r="G83" s="102"/>
      <c r="H83" s="86" t="s">
        <v>22</v>
      </c>
      <c r="I83" s="29" t="s">
        <v>23</v>
      </c>
      <c r="J83" s="28">
        <v>1</v>
      </c>
      <c r="K83" s="90" t="s">
        <v>53</v>
      </c>
      <c r="L83" s="29" t="s">
        <v>20</v>
      </c>
      <c r="M83" s="28">
        <v>1</v>
      </c>
      <c r="N83" s="102"/>
      <c r="O83" s="86" t="s">
        <v>22</v>
      </c>
      <c r="P83" s="29" t="s">
        <v>23</v>
      </c>
      <c r="Q83" s="28">
        <v>1</v>
      </c>
      <c r="R83" s="90" t="s">
        <v>53</v>
      </c>
      <c r="S83" s="29" t="s">
        <v>20</v>
      </c>
      <c r="T83" s="28">
        <v>1</v>
      </c>
      <c r="U83" s="100"/>
    </row>
    <row r="84" spans="1:21" ht="12.75">
      <c r="A84" s="93"/>
      <c r="B84" s="30" t="s">
        <v>25</v>
      </c>
      <c r="C84" s="31">
        <v>2</v>
      </c>
      <c r="D84" s="91"/>
      <c r="E84" s="30" t="s">
        <v>21</v>
      </c>
      <c r="F84" s="31">
        <v>2</v>
      </c>
      <c r="G84" s="102"/>
      <c r="H84" s="93"/>
      <c r="I84" s="30" t="s">
        <v>25</v>
      </c>
      <c r="J84" s="31">
        <v>2</v>
      </c>
      <c r="K84" s="91"/>
      <c r="L84" s="30" t="s">
        <v>21</v>
      </c>
      <c r="M84" s="31">
        <v>2</v>
      </c>
      <c r="N84" s="102"/>
      <c r="O84" s="93"/>
      <c r="P84" s="30" t="s">
        <v>25</v>
      </c>
      <c r="Q84" s="31">
        <v>2</v>
      </c>
      <c r="R84" s="91"/>
      <c r="S84" s="30" t="s">
        <v>21</v>
      </c>
      <c r="T84" s="31">
        <v>2</v>
      </c>
      <c r="U84" s="100"/>
    </row>
    <row r="85" spans="1:21" ht="12.75">
      <c r="A85" s="93"/>
      <c r="B85" s="30" t="s">
        <v>27</v>
      </c>
      <c r="C85" s="31">
        <v>3</v>
      </c>
      <c r="D85" s="91"/>
      <c r="E85" s="30" t="s">
        <v>24</v>
      </c>
      <c r="F85" s="31">
        <v>3</v>
      </c>
      <c r="G85" s="102"/>
      <c r="H85" s="93"/>
      <c r="I85" s="30" t="s">
        <v>27</v>
      </c>
      <c r="J85" s="31">
        <v>3</v>
      </c>
      <c r="K85" s="91"/>
      <c r="L85" s="30" t="s">
        <v>24</v>
      </c>
      <c r="M85" s="31">
        <v>3</v>
      </c>
      <c r="N85" s="102"/>
      <c r="O85" s="93"/>
      <c r="P85" s="30" t="s">
        <v>27</v>
      </c>
      <c r="Q85" s="31">
        <v>3</v>
      </c>
      <c r="R85" s="91"/>
      <c r="S85" s="30" t="s">
        <v>24</v>
      </c>
      <c r="T85" s="31">
        <v>3</v>
      </c>
      <c r="U85" s="100"/>
    </row>
    <row r="86" spans="1:21" ht="13.5" thickBot="1">
      <c r="A86" s="93"/>
      <c r="B86" s="30" t="s">
        <v>29</v>
      </c>
      <c r="C86" s="31">
        <v>4</v>
      </c>
      <c r="D86" s="92"/>
      <c r="E86" s="38" t="s">
        <v>26</v>
      </c>
      <c r="F86" s="37">
        <v>4</v>
      </c>
      <c r="G86" s="102"/>
      <c r="H86" s="93"/>
      <c r="I86" s="30" t="s">
        <v>29</v>
      </c>
      <c r="J86" s="31">
        <v>4</v>
      </c>
      <c r="K86" s="92"/>
      <c r="L86" s="38" t="s">
        <v>26</v>
      </c>
      <c r="M86" s="37">
        <v>4</v>
      </c>
      <c r="N86" s="102"/>
      <c r="O86" s="93"/>
      <c r="P86" s="30" t="s">
        <v>29</v>
      </c>
      <c r="Q86" s="31">
        <v>4</v>
      </c>
      <c r="R86" s="92"/>
      <c r="S86" s="38" t="s">
        <v>26</v>
      </c>
      <c r="T86" s="37">
        <v>4</v>
      </c>
      <c r="U86" s="100"/>
    </row>
    <row r="87" spans="1:21" ht="13.5" thickBot="1">
      <c r="A87" s="87"/>
      <c r="B87" s="38" t="s">
        <v>31</v>
      </c>
      <c r="C87" s="37">
        <v>5</v>
      </c>
      <c r="D87" s="39" t="s">
        <v>28</v>
      </c>
      <c r="E87" s="15"/>
      <c r="F87" s="5">
        <f>IF(E87=1,-1,IF(E87=2,-2,IF(E87=3,-4,IF(E87=4,-6,0))))</f>
        <v>0</v>
      </c>
      <c r="G87" s="102"/>
      <c r="H87" s="87"/>
      <c r="I87" s="38" t="s">
        <v>31</v>
      </c>
      <c r="J87" s="37">
        <v>5</v>
      </c>
      <c r="K87" s="39" t="s">
        <v>28</v>
      </c>
      <c r="L87" s="15"/>
      <c r="M87" s="5">
        <f>IF(L87=1,-1,IF(L87=2,-2,IF(L87=3,-4,IF(L87=4,-6,0))))</f>
        <v>0</v>
      </c>
      <c r="N87" s="102"/>
      <c r="O87" s="87"/>
      <c r="P87" s="38" t="s">
        <v>31</v>
      </c>
      <c r="Q87" s="37">
        <v>5</v>
      </c>
      <c r="R87" s="39" t="s">
        <v>28</v>
      </c>
      <c r="S87" s="15"/>
      <c r="T87" s="5">
        <f>IF(S87=1,-1,IF(S87=2,-2,IF(S87=3,-4,IF(S87=4,-6,0))))</f>
        <v>0</v>
      </c>
      <c r="U87" s="100"/>
    </row>
    <row r="88" spans="1:21" ht="12.75">
      <c r="A88" s="39" t="s">
        <v>59</v>
      </c>
      <c r="B88" s="15"/>
      <c r="C88" s="16">
        <f>IF(B88=1,0,IF(B88=2,-1,IF(B88=3,-2,IF(B88=4,-5,IF(B88&gt;=5,-10,0)))))</f>
        <v>0</v>
      </c>
      <c r="D88" s="39" t="s">
        <v>30</v>
      </c>
      <c r="E88" s="15"/>
      <c r="F88" s="5">
        <f>IF(E88=1,-1,IF(E88=2,-3,IF(E88=3,-6,IF(E88=4,-12,0))))</f>
        <v>0</v>
      </c>
      <c r="G88" s="102"/>
      <c r="H88" s="39" t="s">
        <v>59</v>
      </c>
      <c r="I88" s="15"/>
      <c r="J88" s="16">
        <f>IF(I88=1,0,IF(I88=2,-1,IF(I88=3,-2,IF(I88=4,-5,IF(I88&gt;=5,-10,0)))))</f>
        <v>0</v>
      </c>
      <c r="K88" s="39" t="s">
        <v>30</v>
      </c>
      <c r="L88" s="15"/>
      <c r="M88" s="5">
        <f>IF(L88=1,-1,IF(L88=2,-3,IF(L88=3,-6,IF(L88=4,-12,0))))</f>
        <v>0</v>
      </c>
      <c r="N88" s="102"/>
      <c r="O88" s="39" t="s">
        <v>59</v>
      </c>
      <c r="P88" s="15"/>
      <c r="Q88" s="16">
        <f>IF(P88=1,0,IF(P88=2,-1,IF(P88=3,-2,IF(P88=4,-5,IF(P88&gt;=5,-10,0)))))</f>
        <v>0</v>
      </c>
      <c r="R88" s="39" t="s">
        <v>30</v>
      </c>
      <c r="S88" s="15"/>
      <c r="T88" s="5">
        <f>IF(S88=1,-1,IF(S88=2,-3,IF(S88=3,-6,IF(S88=4,-12,0))))</f>
        <v>0</v>
      </c>
      <c r="U88" s="100"/>
    </row>
    <row r="89" spans="1:21" ht="12.75">
      <c r="A89" s="43" t="s">
        <v>57</v>
      </c>
      <c r="B89" s="15"/>
      <c r="C89" s="16">
        <f>IF(B89=1,1,IF(B89=2,2,IF(B89=3,4,IF(B89=4,8,IF(B89=5,12,0)))))</f>
        <v>0</v>
      </c>
      <c r="D89" s="39" t="s">
        <v>32</v>
      </c>
      <c r="E89" s="15"/>
      <c r="F89" s="5">
        <f>IF(E89=1,-1,IF(E89=2,-4,IF(E89=3,-8,IF(E89=4,-16,0))))</f>
        <v>0</v>
      </c>
      <c r="G89" s="102"/>
      <c r="H89" s="43" t="s">
        <v>57</v>
      </c>
      <c r="I89" s="15"/>
      <c r="J89" s="16">
        <f>IF(I89=1,1,IF(I89=2,2,IF(I89=3,4,IF(I89=4,8,IF(I89=5,12,0)))))</f>
        <v>0</v>
      </c>
      <c r="K89" s="39" t="s">
        <v>32</v>
      </c>
      <c r="L89" s="15"/>
      <c r="M89" s="5">
        <f>IF(L89=1,-1,IF(L89=2,-4,IF(L89=3,-8,IF(L89=4,-16,0))))</f>
        <v>0</v>
      </c>
      <c r="N89" s="102"/>
      <c r="O89" s="43" t="s">
        <v>57</v>
      </c>
      <c r="P89" s="15"/>
      <c r="Q89" s="16">
        <f>IF(P89=1,1,IF(P89=2,2,IF(P89=3,4,IF(P89=4,8,IF(P89=5,12,0)))))</f>
        <v>0</v>
      </c>
      <c r="R89" s="39" t="s">
        <v>32</v>
      </c>
      <c r="S89" s="15"/>
      <c r="T89" s="5">
        <f>IF(S89=1,-1,IF(S89=2,-4,IF(S89=3,-8,IF(S89=4,-16,0))))</f>
        <v>0</v>
      </c>
      <c r="U89" s="100"/>
    </row>
    <row r="90" spans="1:21" ht="12.75">
      <c r="A90" s="39" t="s">
        <v>61</v>
      </c>
      <c r="B90" s="15"/>
      <c r="C90" s="16">
        <f>IF(B90=1,-1,IF(B90=2,-1,IF(B90=3,-2,IF(B90=4,-3,IF(B90=5,-5,0)))))</f>
        <v>0</v>
      </c>
      <c r="D90" s="39" t="s">
        <v>33</v>
      </c>
      <c r="E90" s="15"/>
      <c r="F90" s="5">
        <f>IF(E90=1,-5,IF(E90=2,-10,IF(E90=3,-15,IF(E90=4,-25,0))))</f>
        <v>0</v>
      </c>
      <c r="G90" s="102"/>
      <c r="H90" s="39" t="s">
        <v>61</v>
      </c>
      <c r="I90" s="15"/>
      <c r="J90" s="16">
        <f>IF(I90=1,-1,IF(I90=2,-1,IF(I90=3,-2,IF(I90=4,-3,IF(I90=5,-5,0)))))</f>
        <v>0</v>
      </c>
      <c r="K90" s="39" t="s">
        <v>33</v>
      </c>
      <c r="L90" s="15"/>
      <c r="M90" s="5">
        <f>IF(L90=1,-5,IF(L90=2,-10,IF(L90=3,-15,IF(L90=4,-25,0))))</f>
        <v>0</v>
      </c>
      <c r="N90" s="102"/>
      <c r="O90" s="39" t="s">
        <v>61</v>
      </c>
      <c r="P90" s="15"/>
      <c r="Q90" s="16">
        <f>IF(P90=1,-1,IF(P90=2,-1,IF(P90=3,-2,IF(P90=4,-3,IF(P90=5,-5,0)))))</f>
        <v>0</v>
      </c>
      <c r="R90" s="39" t="s">
        <v>33</v>
      </c>
      <c r="S90" s="15"/>
      <c r="T90" s="5">
        <f>IF(S90=1,-5,IF(S90=2,-10,IF(S90=3,-15,IF(S90=4,-25,0))))</f>
        <v>0</v>
      </c>
      <c r="U90" s="100"/>
    </row>
    <row r="91" spans="1:21" ht="13.5" thickBot="1">
      <c r="A91" s="39" t="s">
        <v>62</v>
      </c>
      <c r="B91" s="15"/>
      <c r="C91" s="16">
        <f>IF(B91=1,-2,IF(B91=2,-4,IF(B91=3,-5,IF(B91=4,-8,IF(B91=5,-10,0)))))</f>
        <v>0</v>
      </c>
      <c r="D91" s="39" t="s">
        <v>34</v>
      </c>
      <c r="E91" s="15"/>
      <c r="F91" s="5">
        <f>IF(E91=1,-5,IF(E91=2,-10,IF(E91=3,-15,IF(E91=4,-20,0))))</f>
        <v>0</v>
      </c>
      <c r="G91" s="102"/>
      <c r="H91" s="39" t="s">
        <v>62</v>
      </c>
      <c r="I91" s="15"/>
      <c r="J91" s="16">
        <f>IF(I91=1,-2,IF(I91=2,-4,IF(I91=3,-5,IF(I91=4,-8,IF(I91=5,-10,0)))))</f>
        <v>0</v>
      </c>
      <c r="K91" s="39" t="s">
        <v>34</v>
      </c>
      <c r="L91" s="15"/>
      <c r="M91" s="5">
        <f>IF(L91=1,-5,IF(L91=2,-10,IF(L91=3,-15,IF(L91=4,-20,0))))</f>
        <v>0</v>
      </c>
      <c r="N91" s="102"/>
      <c r="O91" s="39" t="s">
        <v>62</v>
      </c>
      <c r="P91" s="15"/>
      <c r="Q91" s="16">
        <f>IF(P91=1,-2,IF(P91=2,-4,IF(P91=3,-5,IF(P91=4,-8,IF(P91=5,-10,0)))))</f>
        <v>0</v>
      </c>
      <c r="R91" s="39" t="s">
        <v>34</v>
      </c>
      <c r="S91" s="15"/>
      <c r="T91" s="5">
        <f>IF(S91=1,-5,IF(S91=2,-10,IF(S91=3,-15,IF(S91=4,-20,0))))</f>
        <v>0</v>
      </c>
      <c r="U91" s="100"/>
    </row>
    <row r="92" spans="1:21" ht="13.5" thickBot="1">
      <c r="A92" s="39" t="s">
        <v>35</v>
      </c>
      <c r="B92" s="15"/>
      <c r="C92" s="16">
        <f>IF(B92=1,-1,IF(B92=2,-2,IF(B92=3,-4,IF(B92=4,-7,IF(B92=5,-10,0)))))</f>
        <v>0</v>
      </c>
      <c r="D92" s="53" t="s">
        <v>52</v>
      </c>
      <c r="E92" s="54"/>
      <c r="F92" s="7"/>
      <c r="G92" s="102"/>
      <c r="H92" s="39" t="s">
        <v>35</v>
      </c>
      <c r="I92" s="15"/>
      <c r="J92" s="16">
        <f>IF(I92=1,-1,IF(I92=2,-2,IF(I92=3,-4,IF(I92=4,-7,IF(I92=5,-10,0)))))</f>
        <v>0</v>
      </c>
      <c r="K92" s="53" t="s">
        <v>52</v>
      </c>
      <c r="L92" s="54"/>
      <c r="M92" s="7"/>
      <c r="N92" s="102"/>
      <c r="O92" s="39" t="s">
        <v>35</v>
      </c>
      <c r="P92" s="15"/>
      <c r="Q92" s="16">
        <f>IF(P92=1,-1,IF(P92=2,-2,IF(P92=3,-4,IF(P92=4,-7,IF(P92=5,-10,0)))))</f>
        <v>0</v>
      </c>
      <c r="R92" s="53" t="s">
        <v>52</v>
      </c>
      <c r="S92" s="54"/>
      <c r="T92" s="7"/>
      <c r="U92" s="100"/>
    </row>
    <row r="93" spans="1:21" ht="13.5" thickBot="1">
      <c r="A93" s="46" t="s">
        <v>37</v>
      </c>
      <c r="B93" s="17"/>
      <c r="C93" s="11">
        <f>IF(B93=1,0,IF(B93=2,1,IF(B93=3,2,IF(B93=4,4,IF(B93=5,8,0)))))</f>
        <v>0</v>
      </c>
      <c r="D93" s="40" t="s">
        <v>36</v>
      </c>
      <c r="E93" s="15"/>
      <c r="F93" s="5">
        <f>IF(E93=1,1,IF(E93=2,3,IF(E93=3,5,IF(E93=4,9,0))))</f>
        <v>0</v>
      </c>
      <c r="G93" s="102"/>
      <c r="H93" s="46" t="s">
        <v>37</v>
      </c>
      <c r="I93" s="17"/>
      <c r="J93" s="11">
        <f>IF(I93=1,0,IF(I93=2,1,IF(I93=3,2,IF(I93=4,4,IF(I93=5,8,0)))))</f>
        <v>0</v>
      </c>
      <c r="K93" s="40" t="s">
        <v>36</v>
      </c>
      <c r="L93" s="15"/>
      <c r="M93" s="5">
        <f>IF(L93=1,1,IF(L93=2,3,IF(L93=3,5,IF(L93=4,9,0))))</f>
        <v>0</v>
      </c>
      <c r="N93" s="102"/>
      <c r="O93" s="46" t="s">
        <v>37</v>
      </c>
      <c r="P93" s="17"/>
      <c r="Q93" s="11">
        <f>IF(P93=1,0,IF(P93=2,1,IF(P93=3,2,IF(P93=4,4,IF(P93=5,8,0)))))</f>
        <v>0</v>
      </c>
      <c r="R93" s="40" t="s">
        <v>36</v>
      </c>
      <c r="S93" s="15"/>
      <c r="T93" s="5">
        <f>IF(S93=1,1,IF(S93=2,3,IF(S93=3,5,IF(S93=4,9,0))))</f>
        <v>0</v>
      </c>
      <c r="U93" s="100"/>
    </row>
    <row r="94" spans="1:21" ht="13.5" thickBot="1">
      <c r="A94" s="70" t="s">
        <v>58</v>
      </c>
      <c r="B94" s="71"/>
      <c r="C94" s="72"/>
      <c r="D94" s="40" t="s">
        <v>60</v>
      </c>
      <c r="E94" s="15"/>
      <c r="F94" s="5">
        <f>IF(E94=1,1,IF(E94=2,2,IF(E94=3,4,IF(E94=4,8,0))))</f>
        <v>0</v>
      </c>
      <c r="G94" s="102"/>
      <c r="H94" s="70" t="s">
        <v>58</v>
      </c>
      <c r="I94" s="71"/>
      <c r="J94" s="72"/>
      <c r="K94" s="40" t="s">
        <v>60</v>
      </c>
      <c r="L94" s="15"/>
      <c r="M94" s="5">
        <f>IF(L94=1,1,IF(L94=2,2,IF(L94=3,4,IF(L94=4,8,0))))</f>
        <v>0</v>
      </c>
      <c r="N94" s="102"/>
      <c r="O94" s="70" t="s">
        <v>58</v>
      </c>
      <c r="P94" s="71"/>
      <c r="Q94" s="72"/>
      <c r="R94" s="40" t="s">
        <v>60</v>
      </c>
      <c r="S94" s="15"/>
      <c r="T94" s="5">
        <f>IF(S94=1,1,IF(S94=2,2,IF(S94=3,4,IF(S94=4,8,0))))</f>
        <v>0</v>
      </c>
      <c r="U94" s="100"/>
    </row>
    <row r="95" spans="1:21" ht="12.75">
      <c r="A95" s="33" t="s">
        <v>55</v>
      </c>
      <c r="B95" s="34"/>
      <c r="C95" s="35">
        <f>IF(B95=1,-5,IF(B95=2,-10,IF(B95=3,-15,IF(B95&gt;=4,-20,0))))</f>
        <v>0</v>
      </c>
      <c r="D95" s="40" t="s">
        <v>38</v>
      </c>
      <c r="E95" s="15"/>
      <c r="F95" s="5">
        <f>IF(E95=1,2,IF(E95=2,6,IF(E95=3,12,IF(E95=4,-16,0))))</f>
        <v>0</v>
      </c>
      <c r="G95" s="102"/>
      <c r="H95" s="33" t="s">
        <v>55</v>
      </c>
      <c r="I95" s="34"/>
      <c r="J95" s="35">
        <f>IF(I95=1,-5,IF(I95=2,-10,IF(I95=3,-15,IF(I95&gt;=4,-20,0))))</f>
        <v>0</v>
      </c>
      <c r="K95" s="40" t="s">
        <v>38</v>
      </c>
      <c r="L95" s="15"/>
      <c r="M95" s="5">
        <f>IF(L95=1,2,IF(L95=2,6,IF(L95=3,12,IF(L95=4,-16,0))))</f>
        <v>0</v>
      </c>
      <c r="N95" s="102"/>
      <c r="O95" s="33" t="s">
        <v>55</v>
      </c>
      <c r="P95" s="34"/>
      <c r="Q95" s="35">
        <f>IF(P95=1,-5,IF(P95=2,-10,IF(P95=3,-15,IF(P95&gt;=4,-20,0))))</f>
        <v>0</v>
      </c>
      <c r="R95" s="40" t="s">
        <v>38</v>
      </c>
      <c r="S95" s="15"/>
      <c r="T95" s="5">
        <f>IF(S95=1,2,IF(S95=2,6,IF(S95=3,12,IF(S95=4,-16,0))))</f>
        <v>0</v>
      </c>
      <c r="U95" s="100"/>
    </row>
    <row r="96" spans="1:21" ht="13.5" thickBot="1">
      <c r="A96" s="32" t="s">
        <v>56</v>
      </c>
      <c r="B96" s="17"/>
      <c r="C96" s="19">
        <f>IF(B96=1,1,IF(B96=2,4,IF(B96=3,6,IF(B96&gt;=4,-10,0))))</f>
        <v>0</v>
      </c>
      <c r="D96" s="41" t="s">
        <v>39</v>
      </c>
      <c r="E96" s="17"/>
      <c r="F96" s="11">
        <f>IF(E96=1,10,IF(E96=2,15,IF(E96=3,20,IF(E96=4,25,0))))</f>
        <v>0</v>
      </c>
      <c r="G96" s="102"/>
      <c r="H96" s="32" t="s">
        <v>56</v>
      </c>
      <c r="I96" s="17"/>
      <c r="J96" s="19">
        <f>IF(I96=1,1,IF(I96=2,4,IF(I96=3,6,IF(I96&gt;=4,-10,0))))</f>
        <v>0</v>
      </c>
      <c r="K96" s="41" t="s">
        <v>39</v>
      </c>
      <c r="L96" s="17"/>
      <c r="M96" s="11">
        <f>IF(L96=1,10,IF(L96=2,15,IF(L96=3,20,IF(L96=4,25,0))))</f>
        <v>0</v>
      </c>
      <c r="N96" s="102"/>
      <c r="O96" s="32" t="s">
        <v>56</v>
      </c>
      <c r="P96" s="17"/>
      <c r="Q96" s="19">
        <f>IF(P96=1,1,IF(P96=2,4,IF(P96=3,6,IF(P96&gt;=4,-10,0))))</f>
        <v>0</v>
      </c>
      <c r="R96" s="41" t="s">
        <v>39</v>
      </c>
      <c r="S96" s="17"/>
      <c r="T96" s="11">
        <f>IF(S96=1,10,IF(S96=2,15,IF(S96=3,20,IF(S96=4,25,0))))</f>
        <v>0</v>
      </c>
      <c r="U96" s="100"/>
    </row>
    <row r="97" spans="1:21" ht="13.5" thickBot="1">
      <c r="A97" s="12"/>
      <c r="B97" s="13"/>
      <c r="C97" s="8">
        <f>C88+C89+C92+C93+C95+C90+C91+C96</f>
        <v>0</v>
      </c>
      <c r="D97" s="12"/>
      <c r="E97" s="13"/>
      <c r="F97" s="8">
        <f>F87+F88+F89+F90+F91+F93+F94+F95+F96</f>
        <v>0</v>
      </c>
      <c r="G97" s="102"/>
      <c r="H97" s="12"/>
      <c r="I97" s="13"/>
      <c r="J97" s="8">
        <f>J88+J89+J92+J93+J95+J90+J91+J96</f>
        <v>0</v>
      </c>
      <c r="K97" s="12"/>
      <c r="L97" s="13"/>
      <c r="M97" s="8">
        <f>M87+M88+M89+M90+M91+M93+M94+M95+M96</f>
        <v>0</v>
      </c>
      <c r="N97" s="102"/>
      <c r="O97" s="12"/>
      <c r="P97" s="13"/>
      <c r="Q97" s="8">
        <f>Q88+Q89+Q92+Q93+Q95+Q90+Q91+Q96</f>
        <v>0</v>
      </c>
      <c r="R97" s="12"/>
      <c r="S97" s="13"/>
      <c r="T97" s="8">
        <f>T87+T88+T89+T90+T91+T93+T94+T95+T96</f>
        <v>0</v>
      </c>
      <c r="U97" s="100"/>
    </row>
    <row r="98" spans="1:21" ht="16.5" thickBot="1">
      <c r="A98" s="61" t="s">
        <v>40</v>
      </c>
      <c r="B98" s="62"/>
      <c r="C98" s="62"/>
      <c r="D98" s="63"/>
      <c r="E98" s="25" t="s">
        <v>41</v>
      </c>
      <c r="F98" s="26" t="s">
        <v>42</v>
      </c>
      <c r="G98" s="102"/>
      <c r="H98" s="61" t="s">
        <v>40</v>
      </c>
      <c r="I98" s="62"/>
      <c r="J98" s="62"/>
      <c r="K98" s="63"/>
      <c r="L98" s="25" t="s">
        <v>41</v>
      </c>
      <c r="M98" s="26" t="s">
        <v>42</v>
      </c>
      <c r="N98" s="102"/>
      <c r="O98" s="61" t="s">
        <v>40</v>
      </c>
      <c r="P98" s="62"/>
      <c r="Q98" s="62"/>
      <c r="R98" s="63"/>
      <c r="S98" s="25" t="s">
        <v>41</v>
      </c>
      <c r="T98" s="26" t="s">
        <v>42</v>
      </c>
      <c r="U98" s="100"/>
    </row>
    <row r="99" spans="1:21" ht="16.5" thickBot="1">
      <c r="A99" s="61" t="s">
        <v>46</v>
      </c>
      <c r="B99" s="62"/>
      <c r="C99" s="62"/>
      <c r="D99" s="62"/>
      <c r="E99" s="27" t="s">
        <v>47</v>
      </c>
      <c r="F99" s="27" t="s">
        <v>48</v>
      </c>
      <c r="G99" s="102"/>
      <c r="H99" s="61" t="s">
        <v>46</v>
      </c>
      <c r="I99" s="62"/>
      <c r="J99" s="62"/>
      <c r="K99" s="62"/>
      <c r="L99" s="27" t="s">
        <v>47</v>
      </c>
      <c r="M99" s="27" t="s">
        <v>48</v>
      </c>
      <c r="N99" s="102"/>
      <c r="O99" s="61" t="s">
        <v>46</v>
      </c>
      <c r="P99" s="62"/>
      <c r="Q99" s="62"/>
      <c r="R99" s="62"/>
      <c r="S99" s="27" t="s">
        <v>47</v>
      </c>
      <c r="T99" s="27" t="s">
        <v>48</v>
      </c>
      <c r="U99" s="100"/>
    </row>
    <row r="100" spans="1:21" ht="12.75">
      <c r="A100" s="64" t="s">
        <v>43</v>
      </c>
      <c r="B100" s="65"/>
      <c r="C100" s="65"/>
      <c r="D100" s="66"/>
      <c r="E100" s="20">
        <v>2</v>
      </c>
      <c r="F100" s="21">
        <v>-2</v>
      </c>
      <c r="G100" s="102"/>
      <c r="H100" s="64" t="s">
        <v>43</v>
      </c>
      <c r="I100" s="65"/>
      <c r="J100" s="65"/>
      <c r="K100" s="66"/>
      <c r="L100" s="20">
        <v>2</v>
      </c>
      <c r="M100" s="21">
        <v>-2</v>
      </c>
      <c r="N100" s="102"/>
      <c r="O100" s="64" t="s">
        <v>43</v>
      </c>
      <c r="P100" s="65"/>
      <c r="Q100" s="65"/>
      <c r="R100" s="66"/>
      <c r="S100" s="20">
        <v>2</v>
      </c>
      <c r="T100" s="21">
        <v>-2</v>
      </c>
      <c r="U100" s="100"/>
    </row>
    <row r="101" spans="1:21" ht="12.75">
      <c r="A101" s="64" t="s">
        <v>44</v>
      </c>
      <c r="B101" s="65"/>
      <c r="C101" s="65"/>
      <c r="D101" s="66"/>
      <c r="E101" s="20">
        <v>1</v>
      </c>
      <c r="F101" s="21">
        <v>-1</v>
      </c>
      <c r="G101" s="102"/>
      <c r="H101" s="64" t="s">
        <v>44</v>
      </c>
      <c r="I101" s="65"/>
      <c r="J101" s="65"/>
      <c r="K101" s="66"/>
      <c r="L101" s="20">
        <v>1</v>
      </c>
      <c r="M101" s="21">
        <v>-1</v>
      </c>
      <c r="N101" s="102"/>
      <c r="O101" s="64" t="s">
        <v>44</v>
      </c>
      <c r="P101" s="65"/>
      <c r="Q101" s="65"/>
      <c r="R101" s="66"/>
      <c r="S101" s="20">
        <v>1</v>
      </c>
      <c r="T101" s="21">
        <v>-1</v>
      </c>
      <c r="U101" s="100"/>
    </row>
    <row r="102" spans="1:21" ht="13.5" thickBot="1">
      <c r="A102" s="67" t="s">
        <v>45</v>
      </c>
      <c r="B102" s="68"/>
      <c r="C102" s="68"/>
      <c r="D102" s="69"/>
      <c r="E102" s="22">
        <v>0</v>
      </c>
      <c r="F102" s="23">
        <v>0</v>
      </c>
      <c r="G102" s="102"/>
      <c r="H102" s="67" t="s">
        <v>45</v>
      </c>
      <c r="I102" s="68"/>
      <c r="J102" s="68"/>
      <c r="K102" s="69"/>
      <c r="L102" s="22">
        <v>0</v>
      </c>
      <c r="M102" s="23">
        <v>0</v>
      </c>
      <c r="N102" s="102"/>
      <c r="O102" s="67" t="s">
        <v>45</v>
      </c>
      <c r="P102" s="68"/>
      <c r="Q102" s="68"/>
      <c r="R102" s="69"/>
      <c r="S102" s="22">
        <v>0</v>
      </c>
      <c r="T102" s="23">
        <v>0</v>
      </c>
      <c r="U102" s="100"/>
    </row>
    <row r="103" spans="1:21" ht="13.5" thickBot="1">
      <c r="A103" s="10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7"/>
    </row>
  </sheetData>
  <sheetProtection password="C716" sheet="1" objects="1" scenarios="1"/>
  <mergeCells count="155">
    <mergeCell ref="A1:T2"/>
    <mergeCell ref="A3:T3"/>
    <mergeCell ref="O99:R99"/>
    <mergeCell ref="O100:R100"/>
    <mergeCell ref="O101:R101"/>
    <mergeCell ref="O102:R102"/>
    <mergeCell ref="T74:T75"/>
    <mergeCell ref="O83:O87"/>
    <mergeCell ref="R83:R86"/>
    <mergeCell ref="O94:Q94"/>
    <mergeCell ref="H102:K102"/>
    <mergeCell ref="O71:S71"/>
    <mergeCell ref="O72:P72"/>
    <mergeCell ref="O73:P73"/>
    <mergeCell ref="O74:O75"/>
    <mergeCell ref="P74:P75"/>
    <mergeCell ref="Q74:Q75"/>
    <mergeCell ref="R74:R75"/>
    <mergeCell ref="S74:S75"/>
    <mergeCell ref="O98:R98"/>
    <mergeCell ref="H98:K98"/>
    <mergeCell ref="H99:K99"/>
    <mergeCell ref="H100:K100"/>
    <mergeCell ref="H101:K101"/>
    <mergeCell ref="M74:M75"/>
    <mergeCell ref="H83:H87"/>
    <mergeCell ref="K83:K86"/>
    <mergeCell ref="H94:J94"/>
    <mergeCell ref="A101:D101"/>
    <mergeCell ref="A102:D102"/>
    <mergeCell ref="H71:L71"/>
    <mergeCell ref="H72:I72"/>
    <mergeCell ref="H73:I73"/>
    <mergeCell ref="H74:H75"/>
    <mergeCell ref="I74:I75"/>
    <mergeCell ref="J74:J75"/>
    <mergeCell ref="K74:K75"/>
    <mergeCell ref="L74:L75"/>
    <mergeCell ref="A94:C94"/>
    <mergeCell ref="A98:D98"/>
    <mergeCell ref="A99:D99"/>
    <mergeCell ref="A100:D100"/>
    <mergeCell ref="E74:E75"/>
    <mergeCell ref="F74:F75"/>
    <mergeCell ref="A83:A87"/>
    <mergeCell ref="D83:D86"/>
    <mergeCell ref="A74:A75"/>
    <mergeCell ref="B74:B75"/>
    <mergeCell ref="C74:C75"/>
    <mergeCell ref="D74:D75"/>
    <mergeCell ref="O69:R69"/>
    <mergeCell ref="A71:E71"/>
    <mergeCell ref="A72:B72"/>
    <mergeCell ref="A73:B73"/>
    <mergeCell ref="O65:R65"/>
    <mergeCell ref="O66:R66"/>
    <mergeCell ref="O67:R67"/>
    <mergeCell ref="O68:R68"/>
    <mergeCell ref="T41:T42"/>
    <mergeCell ref="O50:O54"/>
    <mergeCell ref="R50:R53"/>
    <mergeCell ref="O61:Q61"/>
    <mergeCell ref="O38:S38"/>
    <mergeCell ref="O39:P39"/>
    <mergeCell ref="O40:P40"/>
    <mergeCell ref="O41:O42"/>
    <mergeCell ref="P41:P42"/>
    <mergeCell ref="Q41:Q42"/>
    <mergeCell ref="R41:R42"/>
    <mergeCell ref="S41:S42"/>
    <mergeCell ref="O33:R33"/>
    <mergeCell ref="O34:R34"/>
    <mergeCell ref="O35:R35"/>
    <mergeCell ref="O36:R36"/>
    <mergeCell ref="T8:T9"/>
    <mergeCell ref="O17:O21"/>
    <mergeCell ref="R17:R20"/>
    <mergeCell ref="O28:Q28"/>
    <mergeCell ref="H69:K69"/>
    <mergeCell ref="O5:S5"/>
    <mergeCell ref="O6:P6"/>
    <mergeCell ref="O7:P7"/>
    <mergeCell ref="O8:O9"/>
    <mergeCell ref="P8:P9"/>
    <mergeCell ref="Q8:Q9"/>
    <mergeCell ref="R8:R9"/>
    <mergeCell ref="S8:S9"/>
    <mergeCell ref="O32:R32"/>
    <mergeCell ref="H65:K65"/>
    <mergeCell ref="H66:K66"/>
    <mergeCell ref="H67:K67"/>
    <mergeCell ref="H68:K68"/>
    <mergeCell ref="M41:M42"/>
    <mergeCell ref="H50:H54"/>
    <mergeCell ref="K50:K53"/>
    <mergeCell ref="H61:J61"/>
    <mergeCell ref="A68:D68"/>
    <mergeCell ref="A69:D69"/>
    <mergeCell ref="H38:L38"/>
    <mergeCell ref="H39:I39"/>
    <mergeCell ref="H40:I40"/>
    <mergeCell ref="H41:H42"/>
    <mergeCell ref="I41:I42"/>
    <mergeCell ref="J41:J42"/>
    <mergeCell ref="K41:K42"/>
    <mergeCell ref="L41:L42"/>
    <mergeCell ref="A61:C61"/>
    <mergeCell ref="A65:D65"/>
    <mergeCell ref="A66:D66"/>
    <mergeCell ref="A67:D67"/>
    <mergeCell ref="E41:E42"/>
    <mergeCell ref="F41:F42"/>
    <mergeCell ref="A50:A54"/>
    <mergeCell ref="D50:D53"/>
    <mergeCell ref="A41:A42"/>
    <mergeCell ref="B41:B42"/>
    <mergeCell ref="C41:C42"/>
    <mergeCell ref="D41:D42"/>
    <mergeCell ref="H36:K36"/>
    <mergeCell ref="A38:E38"/>
    <mergeCell ref="A39:B39"/>
    <mergeCell ref="A40:B40"/>
    <mergeCell ref="H32:K32"/>
    <mergeCell ref="H33:K33"/>
    <mergeCell ref="H34:K34"/>
    <mergeCell ref="H35:K35"/>
    <mergeCell ref="M8:M9"/>
    <mergeCell ref="H17:H21"/>
    <mergeCell ref="K17:K20"/>
    <mergeCell ref="H28:J28"/>
    <mergeCell ref="H5:L5"/>
    <mergeCell ref="H6:I6"/>
    <mergeCell ref="H7:I7"/>
    <mergeCell ref="H8:H9"/>
    <mergeCell ref="I8:I9"/>
    <mergeCell ref="J8:J9"/>
    <mergeCell ref="K8:K9"/>
    <mergeCell ref="L8:L9"/>
    <mergeCell ref="A28:C28"/>
    <mergeCell ref="A5:E5"/>
    <mergeCell ref="A6:B6"/>
    <mergeCell ref="A7:B7"/>
    <mergeCell ref="A8:A9"/>
    <mergeCell ref="D8:D9"/>
    <mergeCell ref="D17:D20"/>
    <mergeCell ref="A17:A21"/>
    <mergeCell ref="A32:D32"/>
    <mergeCell ref="A34:D34"/>
    <mergeCell ref="A35:D35"/>
    <mergeCell ref="A36:D36"/>
    <mergeCell ref="A33:D33"/>
    <mergeCell ref="B8:B9"/>
    <mergeCell ref="C8:C9"/>
    <mergeCell ref="E8:E9"/>
    <mergeCell ref="F8:F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Robin</cp:lastModifiedBy>
  <dcterms:created xsi:type="dcterms:W3CDTF">2019-10-27T20:46:48Z</dcterms:created>
  <dcterms:modified xsi:type="dcterms:W3CDTF">2019-10-28T14:59:03Z</dcterms:modified>
  <cp:category/>
  <cp:version/>
  <cp:contentType/>
  <cp:contentStatus/>
</cp:coreProperties>
</file>